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2" sheetId="2" r:id="rId1"/>
  </sheets>
  <definedNames>
    <definedName name="_xlnm._FilterDatabase" localSheetId="0" hidden="1">Sheet2!$A$4:$H$446</definedName>
  </definedNames>
  <calcPr calcId="144525"/>
</workbook>
</file>

<file path=xl/sharedStrings.xml><?xml version="1.0" encoding="utf-8"?>
<sst xmlns="http://schemas.openxmlformats.org/spreadsheetml/2006/main" count="850" uniqueCount="539">
  <si>
    <t>附件</t>
  </si>
  <si>
    <r>
      <rPr>
        <b/>
        <sz val="18"/>
        <rFont val="宋体"/>
        <charset val="134"/>
      </rPr>
      <t>贵州医科大学新校区一期建设项目初步设计概算审定表</t>
    </r>
  </si>
  <si>
    <r>
      <rPr>
        <sz val="11"/>
        <rFont val="宋体"/>
        <charset val="134"/>
      </rPr>
      <t>单位：万元</t>
    </r>
  </si>
  <si>
    <r>
      <rPr>
        <sz val="12"/>
        <rFont val="方正小标宋_GBK"/>
        <charset val="134"/>
      </rPr>
      <t>序号</t>
    </r>
  </si>
  <si>
    <r>
      <rPr>
        <sz val="12"/>
        <rFont val="方正小标宋_GBK"/>
        <charset val="134"/>
      </rPr>
      <t>工程或费用名称</t>
    </r>
  </si>
  <si>
    <r>
      <rPr>
        <sz val="12"/>
        <rFont val="方正小标宋_GBK"/>
        <charset val="134"/>
      </rPr>
      <t>建设工程费</t>
    </r>
  </si>
  <si>
    <r>
      <rPr>
        <sz val="12"/>
        <rFont val="方正小标宋_GBK"/>
        <charset val="134"/>
      </rPr>
      <t>安装工程费</t>
    </r>
  </si>
  <si>
    <r>
      <rPr>
        <sz val="12"/>
        <rFont val="方正小标宋_GBK"/>
        <charset val="134"/>
      </rPr>
      <t>设备购置费</t>
    </r>
  </si>
  <si>
    <r>
      <rPr>
        <sz val="12"/>
        <rFont val="方正小标宋_GBK"/>
        <charset val="134"/>
      </rPr>
      <t>其他费用</t>
    </r>
  </si>
  <si>
    <r>
      <rPr>
        <sz val="12"/>
        <rFont val="方正小标宋_GBK"/>
        <charset val="134"/>
      </rPr>
      <t>合计</t>
    </r>
  </si>
  <si>
    <r>
      <rPr>
        <sz val="12"/>
        <rFont val="方正小标宋_GBK"/>
        <charset val="134"/>
      </rPr>
      <t>备注</t>
    </r>
  </si>
  <si>
    <r>
      <rPr>
        <b/>
        <sz val="16"/>
        <rFont val="方正小标宋_GBK"/>
        <charset val="134"/>
      </rPr>
      <t>一</t>
    </r>
  </si>
  <si>
    <r>
      <rPr>
        <b/>
        <sz val="12"/>
        <rFont val="方正小标宋_GBK"/>
        <charset val="134"/>
      </rPr>
      <t>工程费用</t>
    </r>
  </si>
  <si>
    <r>
      <rPr>
        <b/>
        <sz val="12"/>
        <rFont val="方正小标宋_GBK"/>
        <charset val="134"/>
      </rPr>
      <t>（一）</t>
    </r>
  </si>
  <si>
    <r>
      <rPr>
        <b/>
        <sz val="12"/>
        <rFont val="方正小标宋_GBK"/>
        <charset val="134"/>
      </rPr>
      <t>单体建筑</t>
    </r>
  </si>
  <si>
    <r>
      <rPr>
        <b/>
        <sz val="12"/>
        <rFont val="方正小标宋_GBK"/>
        <charset val="134"/>
      </rPr>
      <t>教学楼学科组团</t>
    </r>
  </si>
  <si>
    <t>1.1</t>
  </si>
  <si>
    <r>
      <rPr>
        <b/>
        <sz val="12"/>
        <rFont val="方正小标宋_GBK"/>
        <charset val="134"/>
      </rPr>
      <t>药学组团（</t>
    </r>
    <r>
      <rPr>
        <b/>
        <sz val="12"/>
        <rFont val="Times New Roman"/>
        <charset val="134"/>
      </rPr>
      <t>A-1#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A-2#</t>
    </r>
    <r>
      <rPr>
        <b/>
        <sz val="12"/>
        <rFont val="方正小标宋_GBK"/>
        <charset val="134"/>
      </rPr>
      <t>楼）</t>
    </r>
  </si>
  <si>
    <t>1.1.1</t>
  </si>
  <si>
    <r>
      <rPr>
        <sz val="12"/>
        <rFont val="宋体"/>
        <charset val="134"/>
      </rPr>
      <t>土建及装修工程</t>
    </r>
  </si>
  <si>
    <t>1.1.2</t>
  </si>
  <si>
    <r>
      <rPr>
        <sz val="12"/>
        <rFont val="宋体"/>
        <charset val="134"/>
      </rPr>
      <t>安装工程</t>
    </r>
  </si>
  <si>
    <t>1.1.2.1</t>
  </si>
  <si>
    <r>
      <rPr>
        <sz val="12"/>
        <rFont val="宋体"/>
        <charset val="134"/>
      </rPr>
      <t>电气工程</t>
    </r>
  </si>
  <si>
    <t>1.1.2.2</t>
  </si>
  <si>
    <r>
      <rPr>
        <sz val="12"/>
        <rFont val="宋体"/>
        <charset val="134"/>
      </rPr>
      <t>通风工程</t>
    </r>
  </si>
  <si>
    <t>1.1.2.3</t>
  </si>
  <si>
    <r>
      <rPr>
        <sz val="12"/>
        <rFont val="宋体"/>
        <charset val="134"/>
      </rPr>
      <t>消防工程</t>
    </r>
  </si>
  <si>
    <t>1.1.2.4</t>
  </si>
  <si>
    <r>
      <rPr>
        <sz val="12"/>
        <rFont val="宋体"/>
        <charset val="134"/>
      </rPr>
      <t>给排水工程</t>
    </r>
  </si>
  <si>
    <t>1.1.2.5</t>
  </si>
  <si>
    <r>
      <rPr>
        <sz val="12"/>
        <rFont val="宋体"/>
        <charset val="134"/>
      </rPr>
      <t>智能化工程</t>
    </r>
  </si>
  <si>
    <t>1.2</t>
  </si>
  <si>
    <r>
      <rPr>
        <b/>
        <sz val="12"/>
        <rFont val="方正小标宋_GBK"/>
        <charset val="134"/>
      </rPr>
      <t>药学组团旁地下停车库（</t>
    </r>
    <r>
      <rPr>
        <b/>
        <sz val="12"/>
        <rFont val="Times New Roman"/>
        <charset val="134"/>
      </rPr>
      <t>A-3#</t>
    </r>
    <r>
      <rPr>
        <b/>
        <sz val="12"/>
        <rFont val="方正小标宋_GBK"/>
        <charset val="134"/>
      </rPr>
      <t>楼）</t>
    </r>
  </si>
  <si>
    <t>1.2.1</t>
  </si>
  <si>
    <t>1.2.2</t>
  </si>
  <si>
    <t>1.2.2.1</t>
  </si>
  <si>
    <t>1.2.2.2</t>
  </si>
  <si>
    <t>1.2.2.3</t>
  </si>
  <si>
    <t>1.2.2.4</t>
  </si>
  <si>
    <t>1.2.2.5</t>
  </si>
  <si>
    <t>1.3</t>
  </si>
  <si>
    <r>
      <rPr>
        <b/>
        <sz val="12"/>
        <rFont val="方正小标宋_GBK"/>
        <charset val="134"/>
      </rPr>
      <t>人文社科组团（</t>
    </r>
    <r>
      <rPr>
        <b/>
        <sz val="12"/>
        <rFont val="Times New Roman"/>
        <charset val="134"/>
      </rPr>
      <t>W-1#</t>
    </r>
    <r>
      <rPr>
        <b/>
        <sz val="12"/>
        <rFont val="方正小标宋_GBK"/>
        <charset val="134"/>
      </rPr>
      <t>楼</t>
    </r>
    <r>
      <rPr>
        <b/>
        <sz val="12"/>
        <rFont val="Times New Roman"/>
        <charset val="134"/>
      </rPr>
      <t>)</t>
    </r>
  </si>
  <si>
    <t>1.3.1</t>
  </si>
  <si>
    <t>1.3.1.1</t>
  </si>
  <si>
    <r>
      <rPr>
        <sz val="12"/>
        <rFont val="Times New Roman"/>
        <charset val="134"/>
      </rPr>
      <t>W-1#</t>
    </r>
    <r>
      <rPr>
        <sz val="12"/>
        <rFont val="宋体"/>
        <charset val="134"/>
      </rPr>
      <t>楼</t>
    </r>
  </si>
  <si>
    <t>1.3.1.2</t>
  </si>
  <si>
    <r>
      <rPr>
        <sz val="12"/>
        <rFont val="宋体"/>
        <charset val="134"/>
      </rPr>
      <t>地下室</t>
    </r>
  </si>
  <si>
    <t>1.3.2</t>
  </si>
  <si>
    <t>1.3.2.1</t>
  </si>
  <si>
    <t>1.3.2.2</t>
  </si>
  <si>
    <t>1.3.2.3</t>
  </si>
  <si>
    <t>1.3.2.4</t>
  </si>
  <si>
    <t>1.3.2.5</t>
  </si>
  <si>
    <t>1.4</t>
  </si>
  <si>
    <r>
      <rPr>
        <b/>
        <sz val="12"/>
        <rFont val="方正小标宋_GBK"/>
        <charset val="134"/>
      </rPr>
      <t>生工组团（</t>
    </r>
    <r>
      <rPr>
        <b/>
        <sz val="12"/>
        <rFont val="Times New Roman"/>
        <charset val="134"/>
      </rPr>
      <t>B-1#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B-2#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B-3#</t>
    </r>
    <r>
      <rPr>
        <b/>
        <sz val="12"/>
        <rFont val="方正小标宋_GBK"/>
        <charset val="134"/>
      </rPr>
      <t>楼）</t>
    </r>
  </si>
  <si>
    <t>1.4.1</t>
  </si>
  <si>
    <t>1.4.2</t>
  </si>
  <si>
    <t>1.4.2.1</t>
  </si>
  <si>
    <t>1.4.2.2</t>
  </si>
  <si>
    <t>1.4.2.3</t>
  </si>
  <si>
    <t>1.4.2.4</t>
  </si>
  <si>
    <t>1.4.2.5</t>
  </si>
  <si>
    <t>1.5</t>
  </si>
  <si>
    <r>
      <rPr>
        <b/>
        <sz val="12"/>
        <rFont val="方正小标宋_GBK"/>
        <charset val="134"/>
      </rPr>
      <t>公共卫生组团（</t>
    </r>
    <r>
      <rPr>
        <b/>
        <sz val="12"/>
        <rFont val="Times New Roman"/>
        <charset val="134"/>
      </rPr>
      <t>C-1#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C-2#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C-3#</t>
    </r>
    <r>
      <rPr>
        <b/>
        <sz val="12"/>
        <rFont val="方正小标宋_GBK"/>
        <charset val="134"/>
      </rPr>
      <t>楼）</t>
    </r>
  </si>
  <si>
    <t>1.5.1</t>
  </si>
  <si>
    <t>1.5.1.1</t>
  </si>
  <si>
    <r>
      <rPr>
        <sz val="12"/>
        <rFont val="Times New Roman"/>
        <charset val="134"/>
      </rPr>
      <t>C-1#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C-2#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C-3#</t>
    </r>
    <r>
      <rPr>
        <sz val="12"/>
        <rFont val="宋体"/>
        <charset val="134"/>
      </rPr>
      <t>楼</t>
    </r>
  </si>
  <si>
    <t>1.5.1.2</t>
  </si>
  <si>
    <t>1.5.2</t>
  </si>
  <si>
    <t>1.5.2.1</t>
  </si>
  <si>
    <t>1.5.2.2</t>
  </si>
  <si>
    <t>1.5.2.3</t>
  </si>
  <si>
    <t>1.5.2.4</t>
  </si>
  <si>
    <t>1.5.2.5</t>
  </si>
  <si>
    <t>1.6</t>
  </si>
  <si>
    <r>
      <rPr>
        <b/>
        <sz val="12"/>
        <rFont val="方正小标宋_GBK"/>
        <charset val="134"/>
      </rPr>
      <t>临床组团（</t>
    </r>
    <r>
      <rPr>
        <b/>
        <sz val="12"/>
        <rFont val="Times New Roman"/>
        <charset val="134"/>
      </rPr>
      <t>D-1#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D-2#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D-3#</t>
    </r>
    <r>
      <rPr>
        <b/>
        <sz val="12"/>
        <rFont val="方正小标宋_GBK"/>
        <charset val="134"/>
      </rPr>
      <t>楼）</t>
    </r>
  </si>
  <si>
    <t>1.6.1</t>
  </si>
  <si>
    <t>1.6.1.1</t>
  </si>
  <si>
    <r>
      <rPr>
        <sz val="12"/>
        <rFont val="Times New Roman"/>
        <charset val="134"/>
      </rPr>
      <t>D-1#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D-2#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D-3#</t>
    </r>
    <r>
      <rPr>
        <sz val="12"/>
        <rFont val="宋体"/>
        <charset val="134"/>
      </rPr>
      <t>楼</t>
    </r>
  </si>
  <si>
    <t>1.6.1.2</t>
  </si>
  <si>
    <t>1.6.2</t>
  </si>
  <si>
    <t>1.6.2.1</t>
  </si>
  <si>
    <t>1.6.2.2</t>
  </si>
  <si>
    <t>1.6.2.3</t>
  </si>
  <si>
    <t>1.6.2.4</t>
  </si>
  <si>
    <t>1.6.2.5</t>
  </si>
  <si>
    <t>1.7</t>
  </si>
  <si>
    <r>
      <rPr>
        <b/>
        <sz val="12"/>
        <rFont val="方正小标宋_GBK"/>
        <charset val="134"/>
      </rPr>
      <t>基础组团（</t>
    </r>
    <r>
      <rPr>
        <b/>
        <sz val="12"/>
        <rFont val="Times New Roman"/>
        <charset val="134"/>
      </rPr>
      <t>E-1#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E-2#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E-3#</t>
    </r>
    <r>
      <rPr>
        <b/>
        <sz val="12"/>
        <rFont val="方正小标宋_GBK"/>
        <charset val="134"/>
      </rPr>
      <t>楼）</t>
    </r>
  </si>
  <si>
    <t>1.7.1</t>
  </si>
  <si>
    <t>1.7.1.1</t>
  </si>
  <si>
    <r>
      <rPr>
        <sz val="12"/>
        <rFont val="Times New Roman"/>
        <charset val="134"/>
      </rPr>
      <t>E-1#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E-2#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E-3#</t>
    </r>
    <r>
      <rPr>
        <sz val="12"/>
        <rFont val="宋体"/>
        <charset val="134"/>
      </rPr>
      <t>楼</t>
    </r>
  </si>
  <si>
    <t>1.7.1.2</t>
  </si>
  <si>
    <t>1.7.2</t>
  </si>
  <si>
    <t>1.7.2.1</t>
  </si>
  <si>
    <t>1.7.2.2</t>
  </si>
  <si>
    <t>1.7.2.3</t>
  </si>
  <si>
    <t>1.7.2.4</t>
  </si>
  <si>
    <t>1.7.2.5</t>
  </si>
  <si>
    <t>1.8</t>
  </si>
  <si>
    <r>
      <rPr>
        <b/>
        <sz val="12"/>
        <rFont val="方正小标宋_GBK"/>
        <charset val="134"/>
      </rPr>
      <t>法医楼（</t>
    </r>
    <r>
      <rPr>
        <b/>
        <sz val="12"/>
        <rFont val="Times New Roman"/>
        <charset val="134"/>
      </rPr>
      <t>E-4#</t>
    </r>
    <r>
      <rPr>
        <b/>
        <sz val="12"/>
        <rFont val="方正小标宋_GBK"/>
        <charset val="134"/>
      </rPr>
      <t>楼）</t>
    </r>
  </si>
  <si>
    <t>1.8.1</t>
  </si>
  <si>
    <t>1.8.2</t>
  </si>
  <si>
    <t>1.8.2.1</t>
  </si>
  <si>
    <t>1.8.2.2</t>
  </si>
  <si>
    <t>1.8.2.3</t>
  </si>
  <si>
    <t>1.8.2.4</t>
  </si>
  <si>
    <t>1.8.2.5</t>
  </si>
  <si>
    <t>1.9</t>
  </si>
  <si>
    <r>
      <rPr>
        <b/>
        <sz val="12"/>
        <rFont val="方正小标宋_GBK"/>
        <charset val="134"/>
      </rPr>
      <t>解剖楼（</t>
    </r>
    <r>
      <rPr>
        <b/>
        <sz val="12"/>
        <rFont val="Times New Roman"/>
        <charset val="134"/>
      </rPr>
      <t>E-5#</t>
    </r>
    <r>
      <rPr>
        <b/>
        <sz val="12"/>
        <rFont val="方正小标宋_GBK"/>
        <charset val="134"/>
      </rPr>
      <t>楼）</t>
    </r>
  </si>
  <si>
    <t>1.9.1</t>
  </si>
  <si>
    <t>1.9.2</t>
  </si>
  <si>
    <t>1.9.2.1</t>
  </si>
  <si>
    <t>1.9.2.2</t>
  </si>
  <si>
    <t>1.9.2.3</t>
  </si>
  <si>
    <t>1.9.2.4</t>
  </si>
  <si>
    <t>1.9.2.5</t>
  </si>
  <si>
    <t>1.10</t>
  </si>
  <si>
    <r>
      <rPr>
        <b/>
        <sz val="12"/>
        <rFont val="方正小标宋_GBK"/>
        <charset val="134"/>
      </rPr>
      <t>转化医学研究中心</t>
    </r>
    <r>
      <rPr>
        <b/>
        <sz val="12"/>
        <rFont val="Times New Roman"/>
        <charset val="134"/>
      </rPr>
      <t>2</t>
    </r>
    <r>
      <rPr>
        <b/>
        <sz val="12"/>
        <rFont val="方正小标宋_GBK"/>
        <charset val="134"/>
      </rPr>
      <t>号楼（</t>
    </r>
    <r>
      <rPr>
        <b/>
        <sz val="12"/>
        <rFont val="Times New Roman"/>
        <charset val="134"/>
      </rPr>
      <t>E-6#</t>
    </r>
    <r>
      <rPr>
        <b/>
        <sz val="12"/>
        <rFont val="方正小标宋_GBK"/>
        <charset val="134"/>
      </rPr>
      <t>楼）</t>
    </r>
  </si>
  <si>
    <t>1.10.1</t>
  </si>
  <si>
    <t>1.10.2</t>
  </si>
  <si>
    <t>1.10.2.1</t>
  </si>
  <si>
    <t>1.10.2.2</t>
  </si>
  <si>
    <t>1.10.2.3</t>
  </si>
  <si>
    <t>1.10.2.4</t>
  </si>
  <si>
    <t>1.10.2.5</t>
  </si>
  <si>
    <t>1.11</t>
  </si>
  <si>
    <r>
      <rPr>
        <b/>
        <sz val="12"/>
        <rFont val="方正小标宋_GBK"/>
        <charset val="134"/>
      </rPr>
      <t>转化医学研究中心</t>
    </r>
    <r>
      <rPr>
        <b/>
        <sz val="12"/>
        <rFont val="Times New Roman"/>
        <charset val="134"/>
      </rPr>
      <t>1</t>
    </r>
    <r>
      <rPr>
        <b/>
        <sz val="12"/>
        <rFont val="方正小标宋_GBK"/>
        <charset val="134"/>
      </rPr>
      <t>号楼（</t>
    </r>
    <r>
      <rPr>
        <b/>
        <sz val="12"/>
        <rFont val="Times New Roman"/>
        <charset val="134"/>
      </rPr>
      <t>G-1#</t>
    </r>
    <r>
      <rPr>
        <b/>
        <sz val="12"/>
        <rFont val="方正小标宋_GBK"/>
        <charset val="134"/>
      </rPr>
      <t>楼</t>
    </r>
    <r>
      <rPr>
        <b/>
        <sz val="12"/>
        <rFont val="Times New Roman"/>
        <charset val="134"/>
      </rPr>
      <t>)</t>
    </r>
  </si>
  <si>
    <t>1.11.1</t>
  </si>
  <si>
    <t>1.11.1.1</t>
  </si>
  <si>
    <r>
      <rPr>
        <sz val="12"/>
        <rFont val="Times New Roman"/>
        <charset val="134"/>
      </rPr>
      <t>G-1#</t>
    </r>
    <r>
      <rPr>
        <sz val="12"/>
        <rFont val="宋体"/>
        <charset val="134"/>
      </rPr>
      <t>楼</t>
    </r>
  </si>
  <si>
    <t>1.11.1.2</t>
  </si>
  <si>
    <t>1.11.2</t>
  </si>
  <si>
    <t>1.11.2.1</t>
  </si>
  <si>
    <t>1.11.2.2</t>
  </si>
  <si>
    <t>1.11.2.3</t>
  </si>
  <si>
    <t>1.11.2.4</t>
  </si>
  <si>
    <t>1.11.2.5</t>
  </si>
  <si>
    <t>2</t>
  </si>
  <si>
    <r>
      <rPr>
        <b/>
        <sz val="12"/>
        <rFont val="方正小标宋_GBK"/>
        <charset val="134"/>
      </rPr>
      <t>图书信息综合楼（</t>
    </r>
    <r>
      <rPr>
        <b/>
        <sz val="12"/>
        <rFont val="Times New Roman"/>
        <charset val="134"/>
      </rPr>
      <t>H-1#</t>
    </r>
    <r>
      <rPr>
        <b/>
        <sz val="12"/>
        <rFont val="方正小标宋_GBK"/>
        <charset val="134"/>
      </rPr>
      <t>楼）</t>
    </r>
  </si>
  <si>
    <t>2.1</t>
  </si>
  <si>
    <t>2.2</t>
  </si>
  <si>
    <t>2.2.1</t>
  </si>
  <si>
    <t>2.2.2</t>
  </si>
  <si>
    <r>
      <rPr>
        <sz val="12"/>
        <rFont val="宋体"/>
        <charset val="134"/>
      </rPr>
      <t>暖通工程</t>
    </r>
  </si>
  <si>
    <t>2.2.3</t>
  </si>
  <si>
    <t>2.2.4</t>
  </si>
  <si>
    <t>2.2.5</t>
  </si>
  <si>
    <t>3</t>
  </si>
  <si>
    <r>
      <rPr>
        <b/>
        <sz val="12"/>
        <rFont val="方正小标宋_GBK"/>
        <charset val="134"/>
      </rPr>
      <t>室内体育用房</t>
    </r>
  </si>
  <si>
    <t>3.1</t>
  </si>
  <si>
    <r>
      <rPr>
        <b/>
        <sz val="12"/>
        <rFont val="方正小标宋_GBK"/>
        <charset val="134"/>
      </rPr>
      <t>综合训练馆（</t>
    </r>
    <r>
      <rPr>
        <b/>
        <sz val="12"/>
        <rFont val="Times New Roman"/>
        <charset val="134"/>
      </rPr>
      <t>J-1#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J-2#</t>
    </r>
    <r>
      <rPr>
        <b/>
        <sz val="12"/>
        <rFont val="方正小标宋_GBK"/>
        <charset val="134"/>
      </rPr>
      <t>楼）</t>
    </r>
  </si>
  <si>
    <t>3.1.1</t>
  </si>
  <si>
    <t>3.1.1.1</t>
  </si>
  <si>
    <r>
      <rPr>
        <sz val="12"/>
        <rFont val="Times New Roman"/>
        <charset val="134"/>
      </rPr>
      <t>J-1#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J-2#</t>
    </r>
    <r>
      <rPr>
        <sz val="12"/>
        <rFont val="宋体"/>
        <charset val="134"/>
      </rPr>
      <t>楼</t>
    </r>
  </si>
  <si>
    <t>3.1.1.2</t>
  </si>
  <si>
    <t>3.1.2</t>
  </si>
  <si>
    <t>3.1.2.1</t>
  </si>
  <si>
    <t>3.1.2.2</t>
  </si>
  <si>
    <t>3.1.2.3</t>
  </si>
  <si>
    <t>3.1.2.4</t>
  </si>
  <si>
    <t>3.1.2.5</t>
  </si>
  <si>
    <t>3.2</t>
  </si>
  <si>
    <r>
      <rPr>
        <b/>
        <sz val="12"/>
        <rFont val="Times New Roman"/>
        <charset val="134"/>
      </rPr>
      <t>1#400</t>
    </r>
    <r>
      <rPr>
        <b/>
        <sz val="12"/>
        <rFont val="方正小标宋_GBK"/>
        <charset val="134"/>
      </rPr>
      <t>米运动场（含看台）（</t>
    </r>
    <r>
      <rPr>
        <b/>
        <sz val="12"/>
        <rFont val="Times New Roman"/>
        <charset val="134"/>
      </rPr>
      <t>J-3#</t>
    </r>
    <r>
      <rPr>
        <b/>
        <sz val="12"/>
        <rFont val="方正小标宋_GBK"/>
        <charset val="134"/>
      </rPr>
      <t>楼）</t>
    </r>
  </si>
  <si>
    <t>3.2.1</t>
  </si>
  <si>
    <t>3.2.2</t>
  </si>
  <si>
    <t>3.2.2.1</t>
  </si>
  <si>
    <t>3.2.2.2</t>
  </si>
  <si>
    <t>3.2.2.3</t>
  </si>
  <si>
    <t>3.2.2.4</t>
  </si>
  <si>
    <t>4</t>
  </si>
  <si>
    <r>
      <rPr>
        <b/>
        <sz val="12"/>
        <rFont val="方正小标宋_GBK"/>
        <charset val="134"/>
      </rPr>
      <t>行政综合楼及后勤服务中心（</t>
    </r>
    <r>
      <rPr>
        <b/>
        <sz val="12"/>
        <rFont val="Times New Roman"/>
        <charset val="134"/>
      </rPr>
      <t>K-1#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K-2#</t>
    </r>
    <r>
      <rPr>
        <b/>
        <sz val="12"/>
        <rFont val="方正小标宋_GBK"/>
        <charset val="134"/>
      </rPr>
      <t>楼、</t>
    </r>
    <r>
      <rPr>
        <b/>
        <sz val="12"/>
        <rFont val="Times New Roman"/>
        <charset val="134"/>
      </rPr>
      <t>K-3#</t>
    </r>
    <r>
      <rPr>
        <b/>
        <sz val="12"/>
        <rFont val="方正小标宋_GBK"/>
        <charset val="134"/>
      </rPr>
      <t>楼）</t>
    </r>
  </si>
  <si>
    <t>4.1</t>
  </si>
  <si>
    <t>4.1.1</t>
  </si>
  <si>
    <r>
      <rPr>
        <sz val="12"/>
        <rFont val="Times New Roman"/>
        <charset val="134"/>
      </rPr>
      <t>K-1#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K-2#</t>
    </r>
    <r>
      <rPr>
        <sz val="12"/>
        <rFont val="宋体"/>
        <charset val="134"/>
      </rPr>
      <t>楼、</t>
    </r>
    <r>
      <rPr>
        <sz val="12"/>
        <rFont val="Times New Roman"/>
        <charset val="134"/>
      </rPr>
      <t>K-3#</t>
    </r>
    <r>
      <rPr>
        <sz val="12"/>
        <rFont val="宋体"/>
        <charset val="134"/>
      </rPr>
      <t>楼</t>
    </r>
  </si>
  <si>
    <t>4.1.2</t>
  </si>
  <si>
    <t>4.2</t>
  </si>
  <si>
    <t>4.2.1</t>
  </si>
  <si>
    <t>4.2.2</t>
  </si>
  <si>
    <t>4.2.3</t>
  </si>
  <si>
    <t>4.2.4</t>
  </si>
  <si>
    <t>4.2.5</t>
  </si>
  <si>
    <t>5</t>
  </si>
  <si>
    <r>
      <rPr>
        <b/>
        <sz val="12"/>
        <rFont val="方正小标宋_GBK"/>
        <charset val="134"/>
      </rPr>
      <t>会堂（</t>
    </r>
    <r>
      <rPr>
        <b/>
        <sz val="12"/>
        <rFont val="Times New Roman"/>
        <charset val="134"/>
      </rPr>
      <t>N-1#</t>
    </r>
    <r>
      <rPr>
        <b/>
        <sz val="12"/>
        <rFont val="方正小标宋_GBK"/>
        <charset val="134"/>
      </rPr>
      <t>楼）</t>
    </r>
  </si>
  <si>
    <t>5.1</t>
  </si>
  <si>
    <t>5.2</t>
  </si>
  <si>
    <t>5.2.1</t>
  </si>
  <si>
    <t>5.2.2</t>
  </si>
  <si>
    <r>
      <rPr>
        <sz val="12"/>
        <rFont val="宋体"/>
        <charset val="134"/>
      </rPr>
      <t>通风防排烟工程</t>
    </r>
  </si>
  <si>
    <t>5.2.3</t>
  </si>
  <si>
    <r>
      <rPr>
        <sz val="12"/>
        <rFont val="宋体"/>
        <charset val="134"/>
      </rPr>
      <t>采暖工程</t>
    </r>
  </si>
  <si>
    <t>5.2.4</t>
  </si>
  <si>
    <t>5.2.5</t>
  </si>
  <si>
    <t>5.2.6</t>
  </si>
  <si>
    <t>6</t>
  </si>
  <si>
    <r>
      <rPr>
        <b/>
        <sz val="12"/>
        <rFont val="方正小标宋_GBK"/>
        <charset val="134"/>
      </rPr>
      <t>学生宿舍组团</t>
    </r>
  </si>
  <si>
    <t>6.1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</si>
  <si>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1</t>
    </r>
  </si>
  <si>
    <t>6.1.1</t>
  </si>
  <si>
    <r>
      <rPr>
        <b/>
        <sz val="12"/>
        <rFont val="Times New Roman"/>
        <charset val="134"/>
      </rPr>
      <t>a-1#</t>
    </r>
    <r>
      <rPr>
        <b/>
        <sz val="12"/>
        <rFont val="方正小标宋_GBK"/>
        <charset val="134"/>
      </rPr>
      <t>楼</t>
    </r>
  </si>
  <si>
    <t>6.1.1.1</t>
  </si>
  <si>
    <t>6.1.1.2</t>
  </si>
  <si>
    <t>6.1.1.2.1</t>
  </si>
  <si>
    <t>6.1.1.2.2</t>
  </si>
  <si>
    <t>6.1.1.2.3</t>
  </si>
  <si>
    <t>6.1.1.2.4</t>
  </si>
  <si>
    <t>6.1.2</t>
  </si>
  <si>
    <r>
      <rPr>
        <b/>
        <sz val="12"/>
        <rFont val="Times New Roman"/>
        <charset val="134"/>
      </rPr>
      <t>a-2#</t>
    </r>
    <r>
      <rPr>
        <b/>
        <sz val="12"/>
        <rFont val="方正小标宋_GBK"/>
        <charset val="134"/>
      </rPr>
      <t>楼</t>
    </r>
  </si>
  <si>
    <t>6.1.2.1</t>
  </si>
  <si>
    <t>6.1.2.1.1</t>
  </si>
  <si>
    <r>
      <rPr>
        <sz val="12"/>
        <rFont val="Times New Roman"/>
        <charset val="134"/>
      </rPr>
      <t>a-2#</t>
    </r>
    <r>
      <rPr>
        <sz val="12"/>
        <rFont val="宋体"/>
        <charset val="134"/>
      </rPr>
      <t>楼</t>
    </r>
  </si>
  <si>
    <t>6.1.2.1.2</t>
  </si>
  <si>
    <t>6.1.2.2</t>
  </si>
  <si>
    <t>6.1.2.2.1</t>
  </si>
  <si>
    <t>6.1.2.2.2</t>
  </si>
  <si>
    <t>6.1.2.2.3</t>
  </si>
  <si>
    <t>6.1.2.2.4</t>
  </si>
  <si>
    <t>6.1.2.2.5</t>
  </si>
  <si>
    <t>6.1.3</t>
  </si>
  <si>
    <r>
      <rPr>
        <b/>
        <sz val="12"/>
        <rFont val="Times New Roman"/>
        <charset val="134"/>
      </rPr>
      <t>a-3#</t>
    </r>
    <r>
      <rPr>
        <b/>
        <sz val="12"/>
        <rFont val="方正小标宋_GBK"/>
        <charset val="134"/>
      </rPr>
      <t>楼</t>
    </r>
  </si>
  <si>
    <t>6.1.3.1</t>
  </si>
  <si>
    <t>6.1.3.2</t>
  </si>
  <si>
    <t>6.1.3.2.1</t>
  </si>
  <si>
    <t>6.1.3.2.2</t>
  </si>
  <si>
    <t>6.1.3.2.3</t>
  </si>
  <si>
    <t>6.1.3.2.4</t>
  </si>
  <si>
    <t>6.1.4</t>
  </si>
  <si>
    <r>
      <rPr>
        <b/>
        <sz val="12"/>
        <rFont val="Times New Roman"/>
        <charset val="134"/>
      </rPr>
      <t>a-4#</t>
    </r>
    <r>
      <rPr>
        <b/>
        <sz val="12"/>
        <rFont val="方正小标宋_GBK"/>
        <charset val="134"/>
      </rPr>
      <t>楼</t>
    </r>
  </si>
  <si>
    <t>6.1.4.1</t>
  </si>
  <si>
    <t>6.1.4.2</t>
  </si>
  <si>
    <t>6.1.4.2.1</t>
  </si>
  <si>
    <t>6.1.4.2.2</t>
  </si>
  <si>
    <t>6.1.4.2.3</t>
  </si>
  <si>
    <t>6.1.4.2.4</t>
  </si>
  <si>
    <t>6.1.5</t>
  </si>
  <si>
    <r>
      <rPr>
        <b/>
        <sz val="12"/>
        <rFont val="Times New Roman"/>
        <charset val="134"/>
      </rPr>
      <t>a-5#</t>
    </r>
    <r>
      <rPr>
        <b/>
        <sz val="12"/>
        <rFont val="方正小标宋_GBK"/>
        <charset val="134"/>
      </rPr>
      <t>楼</t>
    </r>
  </si>
  <si>
    <t>6.1.5.1</t>
  </si>
  <si>
    <t>6.1.5.2</t>
  </si>
  <si>
    <t>6.1.5.2.1</t>
  </si>
  <si>
    <t>6.1.5.2.2</t>
  </si>
  <si>
    <t>6.1.5.2.3</t>
  </si>
  <si>
    <t>6.1.5.2.4</t>
  </si>
  <si>
    <t>6.1.6</t>
  </si>
  <si>
    <r>
      <rPr>
        <b/>
        <sz val="12"/>
        <rFont val="Times New Roman"/>
        <charset val="134"/>
      </rPr>
      <t>a-6#</t>
    </r>
    <r>
      <rPr>
        <b/>
        <sz val="12"/>
        <rFont val="方正小标宋_GBK"/>
        <charset val="134"/>
      </rPr>
      <t>楼</t>
    </r>
  </si>
  <si>
    <t>6.1.6.1</t>
  </si>
  <si>
    <t>6.1.6.2</t>
  </si>
  <si>
    <t>6.1.6.2.1</t>
  </si>
  <si>
    <t>6.1.6.2.2</t>
  </si>
  <si>
    <t>6.1.6.2.3</t>
  </si>
  <si>
    <t>6.1.6.2.4</t>
  </si>
  <si>
    <t>6.1.7</t>
  </si>
  <si>
    <r>
      <rPr>
        <b/>
        <sz val="12"/>
        <rFont val="Times New Roman"/>
        <charset val="134"/>
      </rPr>
      <t>a-7#</t>
    </r>
    <r>
      <rPr>
        <b/>
        <sz val="12"/>
        <rFont val="方正小标宋_GBK"/>
        <charset val="134"/>
      </rPr>
      <t>楼</t>
    </r>
  </si>
  <si>
    <t>6.1.7.1</t>
  </si>
  <si>
    <t>6.1.7.2</t>
  </si>
  <si>
    <t>6.1.7.2.1</t>
  </si>
  <si>
    <t>6.1.7.2.2</t>
  </si>
  <si>
    <t>6.1.7.2.3</t>
  </si>
  <si>
    <t>6.1.7.2.4</t>
  </si>
  <si>
    <t>6.1.8</t>
  </si>
  <si>
    <r>
      <rPr>
        <b/>
        <sz val="12"/>
        <rFont val="Times New Roman"/>
        <charset val="134"/>
      </rPr>
      <t>a-8#</t>
    </r>
    <r>
      <rPr>
        <b/>
        <sz val="12"/>
        <rFont val="方正小标宋_GBK"/>
        <charset val="134"/>
      </rPr>
      <t>楼</t>
    </r>
  </si>
  <si>
    <t>6.1.8.1</t>
  </si>
  <si>
    <t>6.1.8.2</t>
  </si>
  <si>
    <t>6.1.8.2.1</t>
  </si>
  <si>
    <t>6.1.8.2.2</t>
  </si>
  <si>
    <t>6.1.8.2.3</t>
  </si>
  <si>
    <t>6.1.8.2.4</t>
  </si>
  <si>
    <t>6.1.8.2.5</t>
  </si>
  <si>
    <t>6.1.9</t>
  </si>
  <si>
    <r>
      <rPr>
        <b/>
        <sz val="12"/>
        <rFont val="Times New Roman"/>
        <charset val="134"/>
      </rPr>
      <t>a-9#</t>
    </r>
    <r>
      <rPr>
        <b/>
        <sz val="12"/>
        <rFont val="方正小标宋_GBK"/>
        <charset val="134"/>
      </rPr>
      <t>楼</t>
    </r>
  </si>
  <si>
    <t>6.1.9.1</t>
  </si>
  <si>
    <t>6.1.9.2</t>
  </si>
  <si>
    <t>6.1.9.2.1</t>
  </si>
  <si>
    <t>6.1.9.2.2</t>
  </si>
  <si>
    <t>6.1.9.2.3</t>
  </si>
  <si>
    <t>6.1.9.2.4</t>
  </si>
  <si>
    <t>6.1.9.2.5</t>
  </si>
  <si>
    <t>6.2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</si>
  <si>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2</t>
    </r>
  </si>
  <si>
    <t>6.2.1</t>
  </si>
  <si>
    <r>
      <rPr>
        <b/>
        <sz val="12"/>
        <rFont val="Times New Roman"/>
        <charset val="134"/>
      </rPr>
      <t>b-1#</t>
    </r>
    <r>
      <rPr>
        <b/>
        <sz val="12"/>
        <rFont val="方正小标宋_GBK"/>
        <charset val="134"/>
      </rPr>
      <t>楼</t>
    </r>
  </si>
  <si>
    <t>6.2.1.1</t>
  </si>
  <si>
    <t>6.2.1.2</t>
  </si>
  <si>
    <t>6.2.1.2.1</t>
  </si>
  <si>
    <t>6.2.1.2.2</t>
  </si>
  <si>
    <t>6.2.1.2.3</t>
  </si>
  <si>
    <t>6.2.1.2.4</t>
  </si>
  <si>
    <t>6.2.2</t>
  </si>
  <si>
    <r>
      <rPr>
        <b/>
        <sz val="12"/>
        <rFont val="Times New Roman"/>
        <charset val="134"/>
      </rPr>
      <t>b-2#</t>
    </r>
    <r>
      <rPr>
        <b/>
        <sz val="12"/>
        <rFont val="方正小标宋_GBK"/>
        <charset val="134"/>
      </rPr>
      <t>楼</t>
    </r>
  </si>
  <si>
    <t>6.2.2.1</t>
  </si>
  <si>
    <t>6.2.2.2</t>
  </si>
  <si>
    <t>6.2.2.2.1</t>
  </si>
  <si>
    <t>6.2.2.2.2</t>
  </si>
  <si>
    <t>6.2.2.2.3</t>
  </si>
  <si>
    <t>6.2.2.2.4</t>
  </si>
  <si>
    <t>6.2.3</t>
  </si>
  <si>
    <r>
      <rPr>
        <b/>
        <sz val="12"/>
        <rFont val="Times New Roman"/>
        <charset val="134"/>
      </rPr>
      <t>b-3#</t>
    </r>
    <r>
      <rPr>
        <b/>
        <sz val="12"/>
        <rFont val="方正小标宋_GBK"/>
        <charset val="134"/>
      </rPr>
      <t>楼</t>
    </r>
  </si>
  <si>
    <t>6.2.3.1</t>
  </si>
  <si>
    <t>6.2.3.2</t>
  </si>
  <si>
    <t>6.2.3.2.1</t>
  </si>
  <si>
    <t>6.2.3.2.2</t>
  </si>
  <si>
    <t>6.2.3.2.3</t>
  </si>
  <si>
    <t>6.2.3.2.4</t>
  </si>
  <si>
    <t>6.2.4</t>
  </si>
  <si>
    <r>
      <rPr>
        <b/>
        <sz val="12"/>
        <rFont val="Times New Roman"/>
        <charset val="134"/>
      </rPr>
      <t>b-4#</t>
    </r>
    <r>
      <rPr>
        <b/>
        <sz val="12"/>
        <rFont val="方正小标宋_GBK"/>
        <charset val="134"/>
      </rPr>
      <t>楼</t>
    </r>
  </si>
  <si>
    <t>6.2.4.1</t>
  </si>
  <si>
    <t>6.2.4.2</t>
  </si>
  <si>
    <t>6.2.4.2.1</t>
  </si>
  <si>
    <t>6.2.4.2.2</t>
  </si>
  <si>
    <t>6.2.4.2.3</t>
  </si>
  <si>
    <t>6.2.4.2.4</t>
  </si>
  <si>
    <t>6.2.5</t>
  </si>
  <si>
    <r>
      <rPr>
        <b/>
        <sz val="12"/>
        <rFont val="Times New Roman"/>
        <charset val="134"/>
      </rPr>
      <t>b-5#</t>
    </r>
    <r>
      <rPr>
        <b/>
        <sz val="12"/>
        <rFont val="方正小标宋_GBK"/>
        <charset val="134"/>
      </rPr>
      <t>楼</t>
    </r>
  </si>
  <si>
    <t>6.2.5.1</t>
  </si>
  <si>
    <t>6.2.5.2</t>
  </si>
  <si>
    <t>6.2.5.2.1</t>
  </si>
  <si>
    <t>6.2.5.2.2</t>
  </si>
  <si>
    <t>6.2.5.2.3</t>
  </si>
  <si>
    <t>6.2.5.2.4</t>
  </si>
  <si>
    <t>6.3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</si>
  <si>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3</t>
    </r>
  </si>
  <si>
    <t>6.3.1</t>
  </si>
  <si>
    <r>
      <rPr>
        <b/>
        <sz val="12"/>
        <rFont val="Times New Roman"/>
        <charset val="134"/>
      </rPr>
      <t>c-1#</t>
    </r>
    <r>
      <rPr>
        <b/>
        <sz val="12"/>
        <rFont val="方正小标宋_GBK"/>
        <charset val="134"/>
      </rPr>
      <t>楼</t>
    </r>
  </si>
  <si>
    <t>6.3.1.1</t>
  </si>
  <si>
    <t>6.3.1.2</t>
  </si>
  <si>
    <t>6.3.1.2.1</t>
  </si>
  <si>
    <t>6.3.1.2.2</t>
  </si>
  <si>
    <t>6.3.1.2.3</t>
  </si>
  <si>
    <t>6.3.1.2.4</t>
  </si>
  <si>
    <t>6.3.2</t>
  </si>
  <si>
    <r>
      <rPr>
        <b/>
        <sz val="12"/>
        <rFont val="Times New Roman"/>
        <charset val="134"/>
      </rPr>
      <t>c-2#</t>
    </r>
    <r>
      <rPr>
        <b/>
        <sz val="12"/>
        <rFont val="方正小标宋_GBK"/>
        <charset val="134"/>
      </rPr>
      <t>楼</t>
    </r>
  </si>
  <si>
    <t>6.3.2.1</t>
  </si>
  <si>
    <t>6.3.2.2</t>
  </si>
  <si>
    <t>6.3.2.2.1</t>
  </si>
  <si>
    <t>6.3.2.2.2</t>
  </si>
  <si>
    <t>6.3.2.2.3</t>
  </si>
  <si>
    <t>6.3.2.2.4</t>
  </si>
  <si>
    <t>6.3.3</t>
  </si>
  <si>
    <r>
      <rPr>
        <b/>
        <sz val="12"/>
        <rFont val="Times New Roman"/>
        <charset val="134"/>
      </rPr>
      <t>c-3#</t>
    </r>
    <r>
      <rPr>
        <b/>
        <sz val="12"/>
        <rFont val="方正小标宋_GBK"/>
        <charset val="134"/>
      </rPr>
      <t>楼</t>
    </r>
  </si>
  <si>
    <t>6.3.3.1</t>
  </si>
  <si>
    <t>6.3.3.2</t>
  </si>
  <si>
    <t>6.3.3.2.1</t>
  </si>
  <si>
    <t>6.3.3.2.2</t>
  </si>
  <si>
    <t>6.3.3.2.3</t>
  </si>
  <si>
    <t>6.3.3.2.4</t>
  </si>
  <si>
    <t>6.3.4</t>
  </si>
  <si>
    <r>
      <rPr>
        <b/>
        <sz val="12"/>
        <rFont val="Times New Roman"/>
        <charset val="134"/>
      </rPr>
      <t>c-4#</t>
    </r>
    <r>
      <rPr>
        <b/>
        <sz val="12"/>
        <rFont val="方正小标宋_GBK"/>
        <charset val="134"/>
      </rPr>
      <t>楼</t>
    </r>
  </si>
  <si>
    <t>6.3.4.1</t>
  </si>
  <si>
    <t>6.3.4.2</t>
  </si>
  <si>
    <t>6.3.4.2.1</t>
  </si>
  <si>
    <t>6.3.4.2.2</t>
  </si>
  <si>
    <t>6.3.4.2.3</t>
  </si>
  <si>
    <t>6.3.4.2.4</t>
  </si>
  <si>
    <t>6.3.5</t>
  </si>
  <si>
    <r>
      <rPr>
        <b/>
        <sz val="12"/>
        <rFont val="Times New Roman"/>
        <charset val="134"/>
      </rPr>
      <t>c-5#</t>
    </r>
    <r>
      <rPr>
        <b/>
        <sz val="12"/>
        <rFont val="方正小标宋_GBK"/>
        <charset val="134"/>
      </rPr>
      <t>楼</t>
    </r>
  </si>
  <si>
    <t>6.3.5.1</t>
  </si>
  <si>
    <t>6.3.5.2</t>
  </si>
  <si>
    <t>6.3.5.2.1</t>
  </si>
  <si>
    <t>6.3.5.2.2</t>
  </si>
  <si>
    <t>6.3.5.2.3</t>
  </si>
  <si>
    <t>6.3.5.2.4</t>
  </si>
  <si>
    <t>6.3.6</t>
  </si>
  <si>
    <r>
      <rPr>
        <b/>
        <sz val="12"/>
        <rFont val="Times New Roman"/>
        <charset val="134"/>
      </rPr>
      <t>c-6#</t>
    </r>
    <r>
      <rPr>
        <b/>
        <sz val="12"/>
        <rFont val="方正小标宋_GBK"/>
        <charset val="134"/>
      </rPr>
      <t>楼</t>
    </r>
  </si>
  <si>
    <t>6.3.6.1</t>
  </si>
  <si>
    <t>6.3.6.2</t>
  </si>
  <si>
    <t>6.3.6.2.1</t>
  </si>
  <si>
    <t>6.3.6.2.2</t>
  </si>
  <si>
    <t>6.3.6.2.3</t>
  </si>
  <si>
    <t>6.3.6.2.4</t>
  </si>
  <si>
    <t>6.3.6.2.5</t>
  </si>
  <si>
    <t>6.4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</si>
  <si>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4</t>
    </r>
  </si>
  <si>
    <t>6.4.1</t>
  </si>
  <si>
    <r>
      <rPr>
        <b/>
        <sz val="12"/>
        <rFont val="Times New Roman"/>
        <charset val="134"/>
      </rPr>
      <t>d-1#</t>
    </r>
    <r>
      <rPr>
        <b/>
        <sz val="12"/>
        <rFont val="方正小标宋_GBK"/>
        <charset val="134"/>
      </rPr>
      <t>楼</t>
    </r>
  </si>
  <si>
    <t>6.4.1.1</t>
  </si>
  <si>
    <t>6.4.1.2</t>
  </si>
  <si>
    <t>6.4.1.2.1</t>
  </si>
  <si>
    <t>6.4.1.2.2</t>
  </si>
  <si>
    <t>6.4.1.2.3</t>
  </si>
  <si>
    <t>6.4.1.2.4</t>
  </si>
  <si>
    <t>6.4.2</t>
  </si>
  <si>
    <r>
      <rPr>
        <b/>
        <sz val="12"/>
        <rFont val="Times New Roman"/>
        <charset val="134"/>
      </rPr>
      <t>d-2#</t>
    </r>
    <r>
      <rPr>
        <b/>
        <sz val="12"/>
        <rFont val="方正小标宋_GBK"/>
        <charset val="134"/>
      </rPr>
      <t>楼</t>
    </r>
  </si>
  <si>
    <t>6.4.2.1</t>
  </si>
  <si>
    <t>6.4.2.2</t>
  </si>
  <si>
    <t>6.4.2.2.1</t>
  </si>
  <si>
    <t>6.4.2.2.2</t>
  </si>
  <si>
    <t>6.4.2.2.3</t>
  </si>
  <si>
    <t>6.4.2.2.4</t>
  </si>
  <si>
    <t>6.4.3</t>
  </si>
  <si>
    <r>
      <rPr>
        <b/>
        <sz val="12"/>
        <rFont val="Times New Roman"/>
        <charset val="134"/>
      </rPr>
      <t>d-3#</t>
    </r>
    <r>
      <rPr>
        <b/>
        <sz val="12"/>
        <rFont val="方正小标宋_GBK"/>
        <charset val="134"/>
      </rPr>
      <t>楼</t>
    </r>
  </si>
  <si>
    <t>6.4.3.1</t>
  </si>
  <si>
    <t>6.4.3.2</t>
  </si>
  <si>
    <t>6.4.3.2.1</t>
  </si>
  <si>
    <t>6.4.3.2.2</t>
  </si>
  <si>
    <t>6.4.3.2.3</t>
  </si>
  <si>
    <t>6.4.3.2.4</t>
  </si>
  <si>
    <t>6.5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</si>
  <si>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5</t>
    </r>
  </si>
  <si>
    <t>6.5.1</t>
  </si>
  <si>
    <r>
      <rPr>
        <b/>
        <sz val="12"/>
        <rFont val="Times New Roman"/>
        <charset val="134"/>
      </rPr>
      <t>e-1#</t>
    </r>
    <r>
      <rPr>
        <b/>
        <sz val="12"/>
        <rFont val="方正小标宋_GBK"/>
        <charset val="134"/>
      </rPr>
      <t>楼</t>
    </r>
  </si>
  <si>
    <t>6.5.1.1</t>
  </si>
  <si>
    <t>6.5.1.2</t>
  </si>
  <si>
    <t>6.5.1.2.1</t>
  </si>
  <si>
    <t>6.5.1.2.2</t>
  </si>
  <si>
    <t>6.5.1.2.3</t>
  </si>
  <si>
    <t>6.5.1.2.4</t>
  </si>
  <si>
    <t>6.5.1.2.5</t>
  </si>
  <si>
    <t>6.5.2</t>
  </si>
  <si>
    <r>
      <rPr>
        <b/>
        <sz val="12"/>
        <rFont val="Times New Roman"/>
        <charset val="134"/>
      </rPr>
      <t>e-6#</t>
    </r>
    <r>
      <rPr>
        <b/>
        <sz val="12"/>
        <rFont val="方正小标宋_GBK"/>
        <charset val="134"/>
      </rPr>
      <t>楼</t>
    </r>
  </si>
  <si>
    <t>6.5.2.1</t>
  </si>
  <si>
    <t>6.5.2.2</t>
  </si>
  <si>
    <t>6.5.2.2.1</t>
  </si>
  <si>
    <t>6.5.2.2.2</t>
  </si>
  <si>
    <t>6.5.2.2.3</t>
  </si>
  <si>
    <t>6.5.2.2.4</t>
  </si>
  <si>
    <t>6.6</t>
  </si>
  <si>
    <r>
      <rPr>
        <b/>
        <sz val="12"/>
        <rFont val="方正小标宋_GBK"/>
        <charset val="134"/>
      </rPr>
      <t>学生宿舍组团</t>
    </r>
    <r>
      <rPr>
        <b/>
        <sz val="12"/>
        <rFont val="Times New Roman"/>
        <charset val="134"/>
      </rPr>
      <t>6</t>
    </r>
  </si>
  <si>
    <t>6.6.1</t>
  </si>
  <si>
    <r>
      <rPr>
        <b/>
        <sz val="12"/>
        <rFont val="Times New Roman"/>
        <charset val="134"/>
      </rPr>
      <t>g-1#</t>
    </r>
    <r>
      <rPr>
        <b/>
        <sz val="12"/>
        <rFont val="方正小标宋_GBK"/>
        <charset val="134"/>
      </rPr>
      <t>楼</t>
    </r>
  </si>
  <si>
    <t>6.6.1.1</t>
  </si>
  <si>
    <t>6.6.1.2</t>
  </si>
  <si>
    <t>6.6.1.2.1</t>
  </si>
  <si>
    <t>6.6.1.2.2</t>
  </si>
  <si>
    <t>6.6.1.2.3</t>
  </si>
  <si>
    <t>6.6.1.2.4</t>
  </si>
  <si>
    <t>6.6.1.2.5</t>
  </si>
  <si>
    <t>7</t>
  </si>
  <si>
    <r>
      <rPr>
        <b/>
        <sz val="12"/>
        <rFont val="方正小标宋_GBK"/>
        <charset val="134"/>
      </rPr>
      <t>食堂</t>
    </r>
  </si>
  <si>
    <t>7.1</t>
  </si>
  <si>
    <r>
      <rPr>
        <b/>
        <sz val="12"/>
        <rFont val="Times New Roman"/>
        <charset val="134"/>
      </rPr>
      <t>Q-1#</t>
    </r>
    <r>
      <rPr>
        <b/>
        <sz val="12"/>
        <rFont val="方正小标宋_GBK"/>
        <charset val="134"/>
      </rPr>
      <t>楼（</t>
    </r>
    <r>
      <rPr>
        <b/>
        <sz val="12"/>
        <rFont val="Times New Roman"/>
        <charset val="134"/>
      </rPr>
      <t>1#</t>
    </r>
    <r>
      <rPr>
        <b/>
        <sz val="12"/>
        <rFont val="方正小标宋_GBK"/>
        <charset val="134"/>
      </rPr>
      <t>食堂）</t>
    </r>
  </si>
  <si>
    <t>7.1.1</t>
  </si>
  <si>
    <t>7.1.2</t>
  </si>
  <si>
    <t>7.1.2.1</t>
  </si>
  <si>
    <t>7.1.2.2</t>
  </si>
  <si>
    <t>7.1.2.3</t>
  </si>
  <si>
    <t>7.1.2.4</t>
  </si>
  <si>
    <t>7.1.2.5</t>
  </si>
  <si>
    <t>7.2</t>
  </si>
  <si>
    <r>
      <rPr>
        <b/>
        <sz val="12"/>
        <rFont val="Times New Roman"/>
        <charset val="134"/>
      </rPr>
      <t>Q-2#</t>
    </r>
    <r>
      <rPr>
        <b/>
        <sz val="12"/>
        <rFont val="方正小标宋_GBK"/>
        <charset val="134"/>
      </rPr>
      <t>楼（</t>
    </r>
    <r>
      <rPr>
        <b/>
        <sz val="12"/>
        <rFont val="Times New Roman"/>
        <charset val="134"/>
      </rPr>
      <t>2#</t>
    </r>
    <r>
      <rPr>
        <b/>
        <sz val="12"/>
        <rFont val="方正小标宋_GBK"/>
        <charset val="134"/>
      </rPr>
      <t>食堂）</t>
    </r>
  </si>
  <si>
    <t>7.2.1</t>
  </si>
  <si>
    <t>7.2.2</t>
  </si>
  <si>
    <t>7.2.2.1</t>
  </si>
  <si>
    <t>7.2.2.2</t>
  </si>
  <si>
    <t>7.2.2.3</t>
  </si>
  <si>
    <t>7.2.2.4</t>
  </si>
  <si>
    <t>7.2.2.5</t>
  </si>
  <si>
    <t>7.3</t>
  </si>
  <si>
    <r>
      <rPr>
        <b/>
        <sz val="12"/>
        <rFont val="Times New Roman"/>
        <charset val="134"/>
      </rPr>
      <t>Q-3#</t>
    </r>
    <r>
      <rPr>
        <b/>
        <sz val="12"/>
        <rFont val="方正小标宋_GBK"/>
        <charset val="134"/>
      </rPr>
      <t>楼（</t>
    </r>
    <r>
      <rPr>
        <b/>
        <sz val="12"/>
        <rFont val="Times New Roman"/>
        <charset val="134"/>
      </rPr>
      <t>3#</t>
    </r>
    <r>
      <rPr>
        <b/>
        <sz val="12"/>
        <rFont val="方正小标宋_GBK"/>
        <charset val="134"/>
      </rPr>
      <t>食堂）</t>
    </r>
  </si>
  <si>
    <t>7.3.1</t>
  </si>
  <si>
    <t>7.3.2</t>
  </si>
  <si>
    <t>7.3.2.1</t>
  </si>
  <si>
    <t>7.3.2.2</t>
  </si>
  <si>
    <t>7.3.2.3</t>
  </si>
  <si>
    <t>7.3.2.4</t>
  </si>
  <si>
    <t>7.3.2.5</t>
  </si>
  <si>
    <t>7.4</t>
  </si>
  <si>
    <r>
      <rPr>
        <b/>
        <sz val="12"/>
        <rFont val="Times New Roman"/>
        <charset val="134"/>
      </rPr>
      <t>Q-4#</t>
    </r>
    <r>
      <rPr>
        <b/>
        <sz val="12"/>
        <rFont val="方正小标宋_GBK"/>
        <charset val="134"/>
      </rPr>
      <t>楼（</t>
    </r>
    <r>
      <rPr>
        <b/>
        <sz val="12"/>
        <rFont val="Times New Roman"/>
        <charset val="134"/>
      </rPr>
      <t>4#</t>
    </r>
    <r>
      <rPr>
        <b/>
        <sz val="12"/>
        <rFont val="方正小标宋_GBK"/>
        <charset val="134"/>
      </rPr>
      <t>食堂）</t>
    </r>
  </si>
  <si>
    <t>7.4.1</t>
  </si>
  <si>
    <t>7.4.2</t>
  </si>
  <si>
    <t>7.4.2.1</t>
  </si>
  <si>
    <t>7.4.2.2</t>
  </si>
  <si>
    <t>7.4.2.3</t>
  </si>
  <si>
    <t>7.4.2.4</t>
  </si>
  <si>
    <t>7.4.2.5</t>
  </si>
  <si>
    <t>7.5</t>
  </si>
  <si>
    <r>
      <rPr>
        <b/>
        <sz val="12"/>
        <rFont val="Times New Roman"/>
        <charset val="134"/>
      </rPr>
      <t>Q-6#</t>
    </r>
    <r>
      <rPr>
        <b/>
        <sz val="12"/>
        <rFont val="方正小标宋_GBK"/>
        <charset val="134"/>
      </rPr>
      <t>楼（</t>
    </r>
    <r>
      <rPr>
        <b/>
        <sz val="12"/>
        <rFont val="Times New Roman"/>
        <charset val="134"/>
      </rPr>
      <t>6#</t>
    </r>
    <r>
      <rPr>
        <b/>
        <sz val="12"/>
        <rFont val="方正小标宋_GBK"/>
        <charset val="134"/>
      </rPr>
      <t>食堂）</t>
    </r>
  </si>
  <si>
    <t>7.5.1</t>
  </si>
  <si>
    <t>7.5.2</t>
  </si>
  <si>
    <t>7.5.2.1</t>
  </si>
  <si>
    <t>7.5.2.2</t>
  </si>
  <si>
    <t>7.5.2.3</t>
  </si>
  <si>
    <t>7.5.2.4</t>
  </si>
  <si>
    <t>7.5.2.5</t>
  </si>
  <si>
    <t>8</t>
  </si>
  <si>
    <r>
      <rPr>
        <b/>
        <sz val="12"/>
        <rFont val="方正小标宋_GBK"/>
        <charset val="134"/>
      </rPr>
      <t>学校大门及</t>
    </r>
    <r>
      <rPr>
        <b/>
        <sz val="12"/>
        <rFont val="Times New Roman"/>
        <charset val="134"/>
      </rPr>
      <t>4</t>
    </r>
    <r>
      <rPr>
        <b/>
        <sz val="12"/>
        <rFont val="方正小标宋_GBK"/>
        <charset val="134"/>
      </rPr>
      <t>个门岗</t>
    </r>
  </si>
  <si>
    <t>8.1</t>
  </si>
  <si>
    <r>
      <rPr>
        <b/>
        <sz val="12"/>
        <rFont val="Times New Roman"/>
        <charset val="134"/>
      </rPr>
      <t>R-7#</t>
    </r>
    <r>
      <rPr>
        <b/>
        <sz val="12"/>
        <rFont val="方正小标宋_GBK"/>
        <charset val="134"/>
      </rPr>
      <t>楼</t>
    </r>
  </si>
  <si>
    <t>8.1.1</t>
  </si>
  <si>
    <t>8.1.2</t>
  </si>
  <si>
    <t>8.1.2.1</t>
  </si>
  <si>
    <t>8.1.2.2</t>
  </si>
  <si>
    <t>8.1.2.3</t>
  </si>
  <si>
    <r>
      <rPr>
        <b/>
        <sz val="12"/>
        <rFont val="宋体"/>
        <charset val="134"/>
      </rPr>
      <t>（二）</t>
    </r>
  </si>
  <si>
    <r>
      <rPr>
        <b/>
        <sz val="12"/>
        <rFont val="方正小标宋_GBK"/>
        <charset val="134"/>
      </rPr>
      <t>总图工程</t>
    </r>
  </si>
  <si>
    <r>
      <rPr>
        <sz val="12"/>
        <rFont val="宋体"/>
        <charset val="134"/>
      </rPr>
      <t>场平土石方工程</t>
    </r>
  </si>
  <si>
    <r>
      <rPr>
        <sz val="12"/>
        <rFont val="宋体"/>
        <charset val="134"/>
      </rPr>
      <t>挡土墙及边坡工程</t>
    </r>
  </si>
  <si>
    <r>
      <rPr>
        <sz val="12"/>
        <rFont val="宋体"/>
        <charset val="134"/>
      </rPr>
      <t>室外体育场地工程</t>
    </r>
  </si>
  <si>
    <r>
      <rPr>
        <sz val="12"/>
        <rFont val="宋体"/>
        <charset val="134"/>
      </rPr>
      <t>室外运动场地（电气）</t>
    </r>
  </si>
  <si>
    <r>
      <rPr>
        <sz val="12"/>
        <rFont val="宋体"/>
        <charset val="134"/>
      </rPr>
      <t>道路工程</t>
    </r>
  </si>
  <si>
    <r>
      <rPr>
        <sz val="12"/>
        <rFont val="宋体"/>
        <charset val="134"/>
      </rPr>
      <t>市政道路照明</t>
    </r>
  </si>
  <si>
    <r>
      <rPr>
        <sz val="12"/>
        <rFont val="宋体"/>
        <charset val="134"/>
      </rPr>
      <t>道路（支路）照明、庭院灯</t>
    </r>
  </si>
  <si>
    <r>
      <rPr>
        <sz val="12"/>
        <rFont val="宋体"/>
        <charset val="134"/>
      </rPr>
      <t>广场硬化</t>
    </r>
  </si>
  <si>
    <r>
      <rPr>
        <sz val="12"/>
        <rFont val="宋体"/>
        <charset val="134"/>
      </rPr>
      <t>总图智能化工程</t>
    </r>
  </si>
  <si>
    <r>
      <rPr>
        <sz val="12"/>
        <rFont val="宋体"/>
        <charset val="134"/>
      </rPr>
      <t>变配电工程</t>
    </r>
  </si>
  <si>
    <r>
      <rPr>
        <sz val="12"/>
        <rFont val="宋体"/>
        <charset val="134"/>
      </rPr>
      <t>室外给排水及消防工程</t>
    </r>
  </si>
  <si>
    <t>总图电气工程</t>
  </si>
  <si>
    <r>
      <rPr>
        <sz val="12"/>
        <rFont val="宋体"/>
        <charset val="134"/>
      </rPr>
      <t>充电桩</t>
    </r>
  </si>
  <si>
    <t>围墙等构筑物工程</t>
  </si>
  <si>
    <r>
      <rPr>
        <sz val="12"/>
        <rFont val="宋体"/>
        <charset val="134"/>
      </rPr>
      <t>污水处理设施</t>
    </r>
  </si>
  <si>
    <r>
      <rPr>
        <sz val="12"/>
        <rFont val="宋体"/>
        <charset val="134"/>
      </rPr>
      <t>海绵城市</t>
    </r>
  </si>
  <si>
    <r>
      <rPr>
        <sz val="12"/>
        <rFont val="宋体"/>
        <charset val="134"/>
      </rPr>
      <t>标识标牌</t>
    </r>
  </si>
  <si>
    <r>
      <rPr>
        <b/>
        <sz val="12"/>
        <rFont val="宋体"/>
        <charset val="134"/>
      </rPr>
      <t>（三）</t>
    </r>
  </si>
  <si>
    <r>
      <rPr>
        <b/>
        <sz val="12"/>
        <rFont val="方正小标宋_GBK"/>
        <charset val="134"/>
      </rPr>
      <t>设备购置</t>
    </r>
  </si>
  <si>
    <r>
      <rPr>
        <sz val="12"/>
        <rFont val="宋体"/>
        <charset val="134"/>
      </rPr>
      <t>电梯工程</t>
    </r>
  </si>
  <si>
    <t>共77台</t>
  </si>
  <si>
    <r>
      <rPr>
        <sz val="12"/>
        <rFont val="宋体"/>
        <charset val="134"/>
      </rPr>
      <t>食堂设备</t>
    </r>
  </si>
  <si>
    <r>
      <rPr>
        <b/>
        <sz val="16"/>
        <rFont val="宋体"/>
        <charset val="134"/>
      </rPr>
      <t>二</t>
    </r>
  </si>
  <si>
    <r>
      <rPr>
        <b/>
        <sz val="12"/>
        <rFont val="方正小标宋_GBK"/>
        <charset val="134"/>
      </rPr>
      <t>工程建设其他费用</t>
    </r>
  </si>
  <si>
    <r>
      <rPr>
        <sz val="12"/>
        <rFont val="宋体"/>
        <charset val="134"/>
      </rPr>
      <t>项目建设管理费</t>
    </r>
  </si>
  <si>
    <r>
      <rPr>
        <sz val="12"/>
        <rFont val="宋体"/>
        <charset val="134"/>
      </rPr>
      <t>前期咨询费</t>
    </r>
  </si>
  <si>
    <t>环境影响咨询服务费及验收报告编制费</t>
  </si>
  <si>
    <t>工程勘察费</t>
  </si>
  <si>
    <t>工程设计费</t>
  </si>
  <si>
    <r>
      <rPr>
        <sz val="12"/>
        <rFont val="宋体"/>
        <charset val="134"/>
      </rPr>
      <t>其中：</t>
    </r>
    <r>
      <rPr>
        <sz val="12"/>
        <rFont val="Times New Roman"/>
        <charset val="134"/>
      </rPr>
      <t>BIM</t>
    </r>
    <r>
      <rPr>
        <sz val="12"/>
        <rFont val="宋体"/>
        <charset val="134"/>
      </rPr>
      <t>设计费</t>
    </r>
  </si>
  <si>
    <r>
      <rPr>
        <sz val="12"/>
        <rFont val="宋体"/>
        <charset val="134"/>
      </rPr>
      <t>设计文件审查费</t>
    </r>
  </si>
  <si>
    <r>
      <rPr>
        <sz val="12"/>
        <rFont val="宋体"/>
        <charset val="134"/>
      </rPr>
      <t>工程监理费</t>
    </r>
  </si>
  <si>
    <t>工程量清单及招标控制价编制费</t>
  </si>
  <si>
    <t>全过程造价控制咨询服务费</t>
  </si>
  <si>
    <r>
      <rPr>
        <sz val="12"/>
        <rFont val="宋体"/>
        <charset val="134"/>
      </rPr>
      <t>招标代理服务费</t>
    </r>
  </si>
  <si>
    <r>
      <rPr>
        <sz val="12"/>
        <rFont val="宋体"/>
        <charset val="134"/>
      </rPr>
      <t>城市基础设施配套费</t>
    </r>
  </si>
  <si>
    <r>
      <rPr>
        <sz val="12"/>
        <rFont val="宋体"/>
        <charset val="134"/>
      </rPr>
      <t>场地准备及临时设施费</t>
    </r>
  </si>
  <si>
    <t>林业评估及林业采伐计划、林地查验费</t>
  </si>
  <si>
    <t>桩基检测费等</t>
  </si>
  <si>
    <t>多测合一费</t>
  </si>
  <si>
    <r>
      <rPr>
        <sz val="12"/>
        <rFont val="宋体"/>
        <charset val="134"/>
      </rPr>
      <t>社会稳定性风险评估报告编制及审核费</t>
    </r>
  </si>
  <si>
    <r>
      <rPr>
        <sz val="12"/>
        <rFont val="宋体"/>
        <charset val="134"/>
      </rPr>
      <t>节能评估报告编制及审核费</t>
    </r>
  </si>
  <si>
    <t>交通影响评价费</t>
  </si>
  <si>
    <t>水土保持方案报告编制费和验收报告编制费</t>
  </si>
  <si>
    <t>地质灾害评估费</t>
  </si>
  <si>
    <t>压覆矿产资源评估费</t>
  </si>
  <si>
    <t>文物考古调查及勘探评价费</t>
  </si>
  <si>
    <r>
      <rPr>
        <sz val="12"/>
        <rFont val="宋体"/>
        <charset val="134"/>
      </rPr>
      <t>森林植被恢复费</t>
    </r>
  </si>
  <si>
    <t>土壤污染状况调查报告费</t>
  </si>
  <si>
    <t>洪水影响评价报告编制费</t>
  </si>
  <si>
    <r>
      <rPr>
        <b/>
        <sz val="16"/>
        <rFont val="宋体"/>
        <charset val="134"/>
      </rPr>
      <t>三</t>
    </r>
  </si>
  <si>
    <r>
      <rPr>
        <b/>
        <sz val="12"/>
        <rFont val="方正小标宋_GBK"/>
        <charset val="134"/>
      </rPr>
      <t>预备费</t>
    </r>
  </si>
  <si>
    <r>
      <rPr>
        <b/>
        <sz val="16"/>
        <rFont val="宋体"/>
        <charset val="134"/>
      </rPr>
      <t>四</t>
    </r>
  </si>
  <si>
    <r>
      <rPr>
        <b/>
        <sz val="12"/>
        <rFont val="方正小标宋_GBK"/>
        <charset val="134"/>
      </rPr>
      <t>土地费用</t>
    </r>
  </si>
  <si>
    <r>
      <rPr>
        <b/>
        <sz val="16"/>
        <rFont val="宋体"/>
        <charset val="134"/>
      </rPr>
      <t>五</t>
    </r>
  </si>
  <si>
    <r>
      <rPr>
        <b/>
        <sz val="12"/>
        <rFont val="方正小标宋_GBK"/>
        <charset val="134"/>
      </rPr>
      <t>工程总投资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</si>
</sst>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  <numFmt numFmtId="178" formatCode="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6"/>
      <name val="黑体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b/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  <font>
      <sz val="11"/>
      <name val="宋体"/>
      <charset val="134"/>
    </font>
    <font>
      <sz val="12"/>
      <name val="方正小标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5"/>
  <sheetViews>
    <sheetView tabSelected="1" workbookViewId="0">
      <pane ySplit="4" topLeftCell="A438" activePane="bottomLeft" state="frozen"/>
      <selection/>
      <selection pane="bottomLeft" activeCell="E446" sqref="E446"/>
    </sheetView>
  </sheetViews>
  <sheetFormatPr defaultColWidth="8.88888888888889" defaultRowHeight="15.6" outlineLevelCol="7"/>
  <cols>
    <col min="1" max="1" width="11.6296296296296" style="3" customWidth="1"/>
    <col min="2" max="2" width="27.2222222222222" style="4" customWidth="1"/>
    <col min="3" max="3" width="14.2222222222222" style="5" customWidth="1"/>
    <col min="4" max="4" width="15.2222222222222" style="5" customWidth="1"/>
    <col min="5" max="5" width="13.3796296296296" style="5" customWidth="1"/>
    <col min="6" max="6" width="12.7777777777778" style="5" customWidth="1"/>
    <col min="7" max="7" width="16.1111111111111" style="5" customWidth="1"/>
    <col min="8" max="8" width="14.8888888888889" style="5" customWidth="1"/>
    <col min="9" max="16384" width="8.88888888888889" style="1"/>
  </cols>
  <sheetData>
    <row r="1" ht="21" customHeight="1" spans="1:1">
      <c r="A1" s="6" t="s">
        <v>0</v>
      </c>
    </row>
    <row r="2" s="1" customFormat="1" ht="4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4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39" customHeight="1" spans="1:8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</row>
    <row r="5" s="2" customFormat="1" ht="27" customHeight="1" spans="1:8">
      <c r="A5" s="12" t="s">
        <v>11</v>
      </c>
      <c r="B5" s="13" t="s">
        <v>12</v>
      </c>
      <c r="C5" s="14">
        <f>SUM(C6,C396,C414)</f>
        <v>330307.07</v>
      </c>
      <c r="D5" s="14">
        <f>SUM(D6,D396,D414)</f>
        <v>125140.46</v>
      </c>
      <c r="E5" s="14">
        <f>SUM(E6,E396,E414)</f>
        <v>4465.24</v>
      </c>
      <c r="F5" s="14"/>
      <c r="G5" s="14">
        <f>SUM(C5:F5)</f>
        <v>459912.77</v>
      </c>
      <c r="H5" s="14"/>
    </row>
    <row r="6" s="2" customFormat="1" ht="27" customHeight="1" spans="1:8">
      <c r="A6" s="15" t="s">
        <v>13</v>
      </c>
      <c r="B6" s="13" t="s">
        <v>14</v>
      </c>
      <c r="C6" s="16">
        <f>SUM(C7,C106,C114,C132,C142,C151,C348,C389)</f>
        <v>292266.62</v>
      </c>
      <c r="D6" s="16">
        <f>SUM(D7,D106,D114,D132,D142,D151,D348,D389)</f>
        <v>98301.68</v>
      </c>
      <c r="E6" s="16"/>
      <c r="F6" s="16"/>
      <c r="G6" s="14">
        <f>SUM(C6:F6)</f>
        <v>390568.3</v>
      </c>
      <c r="H6" s="16"/>
    </row>
    <row r="7" s="2" customFormat="1" ht="27" customHeight="1" spans="1:8">
      <c r="A7" s="17">
        <v>1</v>
      </c>
      <c r="B7" s="13" t="s">
        <v>15</v>
      </c>
      <c r="C7" s="14">
        <f>SUM(C8,C16,C24,C34,C42,C52,C62,C72,C80,C88,C96)</f>
        <v>121752.79</v>
      </c>
      <c r="D7" s="14">
        <f>SUM(D8,D16,D24,D34,D42,D52,D62,D72,D80,D88,D96)</f>
        <v>38283.64</v>
      </c>
      <c r="E7" s="14"/>
      <c r="F7" s="14"/>
      <c r="G7" s="14">
        <f t="shared" ref="G6:G69" si="0">SUM(C7:F7)</f>
        <v>160036.43</v>
      </c>
      <c r="H7" s="14"/>
    </row>
    <row r="8" s="2" customFormat="1" ht="35" customHeight="1" spans="1:8">
      <c r="A8" s="15" t="s">
        <v>16</v>
      </c>
      <c r="B8" s="13" t="s">
        <v>17</v>
      </c>
      <c r="C8" s="16">
        <f>SUM(C9:C15)</f>
        <v>17604.74</v>
      </c>
      <c r="D8" s="16">
        <f>SUM(D11:D15)</f>
        <v>5801.5</v>
      </c>
      <c r="E8" s="16"/>
      <c r="F8" s="16"/>
      <c r="G8" s="14">
        <f t="shared" si="0"/>
        <v>23406.24</v>
      </c>
      <c r="H8" s="16"/>
    </row>
    <row r="9" s="1" customFormat="1" ht="25" customHeight="1" spans="1:8">
      <c r="A9" s="9" t="s">
        <v>18</v>
      </c>
      <c r="B9" s="18" t="s">
        <v>19</v>
      </c>
      <c r="C9" s="19">
        <v>17604.74</v>
      </c>
      <c r="D9" s="19"/>
      <c r="E9" s="19"/>
      <c r="F9" s="19"/>
      <c r="G9" s="14">
        <f t="shared" si="0"/>
        <v>17604.74</v>
      </c>
      <c r="H9" s="19"/>
    </row>
    <row r="10" s="1" customFormat="1" ht="25" customHeight="1" spans="1:8">
      <c r="A10" s="9" t="s">
        <v>20</v>
      </c>
      <c r="B10" s="18" t="s">
        <v>21</v>
      </c>
      <c r="C10" s="19"/>
      <c r="D10" s="19">
        <v>5801.5</v>
      </c>
      <c r="E10" s="19"/>
      <c r="F10" s="19"/>
      <c r="G10" s="14">
        <f t="shared" si="0"/>
        <v>5801.5</v>
      </c>
      <c r="H10" s="19"/>
    </row>
    <row r="11" s="1" customFormat="1" ht="25" customHeight="1" spans="1:8">
      <c r="A11" s="9" t="s">
        <v>22</v>
      </c>
      <c r="B11" s="18" t="s">
        <v>23</v>
      </c>
      <c r="C11" s="19"/>
      <c r="D11" s="19">
        <v>1924.5</v>
      </c>
      <c r="E11" s="19"/>
      <c r="F11" s="19"/>
      <c r="G11" s="14">
        <f t="shared" si="0"/>
        <v>1924.5</v>
      </c>
      <c r="H11" s="19"/>
    </row>
    <row r="12" s="1" customFormat="1" ht="25" customHeight="1" spans="1:8">
      <c r="A12" s="9" t="s">
        <v>24</v>
      </c>
      <c r="B12" s="18" t="s">
        <v>25</v>
      </c>
      <c r="C12" s="19"/>
      <c r="D12" s="19">
        <v>1693.48</v>
      </c>
      <c r="E12" s="19"/>
      <c r="F12" s="19"/>
      <c r="G12" s="14">
        <f t="shared" si="0"/>
        <v>1693.48</v>
      </c>
      <c r="H12" s="19"/>
    </row>
    <row r="13" s="1" customFormat="1" ht="25" customHeight="1" spans="1:8">
      <c r="A13" s="9" t="s">
        <v>26</v>
      </c>
      <c r="B13" s="18" t="s">
        <v>27</v>
      </c>
      <c r="C13" s="19"/>
      <c r="D13" s="19">
        <v>422.23</v>
      </c>
      <c r="E13" s="19"/>
      <c r="F13" s="19"/>
      <c r="G13" s="14">
        <f t="shared" si="0"/>
        <v>422.23</v>
      </c>
      <c r="H13" s="19"/>
    </row>
    <row r="14" s="1" customFormat="1" ht="25" customHeight="1" spans="1:8">
      <c r="A14" s="9" t="s">
        <v>28</v>
      </c>
      <c r="B14" s="18" t="s">
        <v>29</v>
      </c>
      <c r="C14" s="19"/>
      <c r="D14" s="19">
        <v>758.35</v>
      </c>
      <c r="E14" s="19"/>
      <c r="F14" s="19"/>
      <c r="G14" s="14">
        <f t="shared" si="0"/>
        <v>758.35</v>
      </c>
      <c r="H14" s="19"/>
    </row>
    <row r="15" s="1" customFormat="1" ht="25" customHeight="1" spans="1:8">
      <c r="A15" s="9" t="s">
        <v>30</v>
      </c>
      <c r="B15" s="18" t="s">
        <v>31</v>
      </c>
      <c r="C15" s="19"/>
      <c r="D15" s="19">
        <v>1002.94</v>
      </c>
      <c r="E15" s="19"/>
      <c r="F15" s="19"/>
      <c r="G15" s="14">
        <f t="shared" si="0"/>
        <v>1002.94</v>
      </c>
      <c r="H15" s="19"/>
    </row>
    <row r="16" s="2" customFormat="1" ht="35" customHeight="1" spans="1:8">
      <c r="A16" s="15" t="s">
        <v>32</v>
      </c>
      <c r="B16" s="13" t="s">
        <v>33</v>
      </c>
      <c r="C16" s="16">
        <f>SUM(C17:C23)</f>
        <v>3403.59</v>
      </c>
      <c r="D16" s="16">
        <f>SUM(D19:D23)</f>
        <v>809.16</v>
      </c>
      <c r="E16" s="16"/>
      <c r="F16" s="16"/>
      <c r="G16" s="14">
        <f t="shared" si="0"/>
        <v>4212.75</v>
      </c>
      <c r="H16" s="16"/>
    </row>
    <row r="17" s="1" customFormat="1" ht="25" customHeight="1" spans="1:8">
      <c r="A17" s="9" t="s">
        <v>34</v>
      </c>
      <c r="B17" s="18" t="s">
        <v>19</v>
      </c>
      <c r="C17" s="19">
        <v>3403.59</v>
      </c>
      <c r="D17" s="19"/>
      <c r="E17" s="19"/>
      <c r="F17" s="19"/>
      <c r="G17" s="14">
        <f t="shared" si="0"/>
        <v>3403.59</v>
      </c>
      <c r="H17" s="19"/>
    </row>
    <row r="18" s="1" customFormat="1" ht="25" customHeight="1" spans="1:8">
      <c r="A18" s="9" t="s">
        <v>35</v>
      </c>
      <c r="B18" s="18" t="s">
        <v>21</v>
      </c>
      <c r="C18" s="19"/>
      <c r="D18" s="19">
        <v>809.16</v>
      </c>
      <c r="E18" s="19"/>
      <c r="F18" s="19"/>
      <c r="G18" s="14">
        <f t="shared" si="0"/>
        <v>809.16</v>
      </c>
      <c r="H18" s="19"/>
    </row>
    <row r="19" s="1" customFormat="1" ht="25" customHeight="1" spans="1:8">
      <c r="A19" s="9" t="s">
        <v>36</v>
      </c>
      <c r="B19" s="18" t="s">
        <v>23</v>
      </c>
      <c r="C19" s="19"/>
      <c r="D19" s="19">
        <v>283.56</v>
      </c>
      <c r="E19" s="19"/>
      <c r="F19" s="19"/>
      <c r="G19" s="14">
        <f t="shared" si="0"/>
        <v>283.56</v>
      </c>
      <c r="H19" s="19"/>
    </row>
    <row r="20" s="1" customFormat="1" ht="25" customHeight="1" spans="1:8">
      <c r="A20" s="9" t="s">
        <v>37</v>
      </c>
      <c r="B20" s="18" t="s">
        <v>25</v>
      </c>
      <c r="C20" s="19"/>
      <c r="D20" s="19">
        <v>151.16</v>
      </c>
      <c r="E20" s="19"/>
      <c r="F20" s="19"/>
      <c r="G20" s="14">
        <f t="shared" si="0"/>
        <v>151.16</v>
      </c>
      <c r="H20" s="19"/>
    </row>
    <row r="21" s="1" customFormat="1" ht="25" customHeight="1" spans="1:8">
      <c r="A21" s="9" t="s">
        <v>38</v>
      </c>
      <c r="B21" s="18" t="s">
        <v>27</v>
      </c>
      <c r="C21" s="19"/>
      <c r="D21" s="19">
        <v>207.23</v>
      </c>
      <c r="E21" s="19"/>
      <c r="F21" s="19"/>
      <c r="G21" s="14">
        <f t="shared" si="0"/>
        <v>207.23</v>
      </c>
      <c r="H21" s="19"/>
    </row>
    <row r="22" s="1" customFormat="1" ht="25" customHeight="1" spans="1:8">
      <c r="A22" s="9" t="s">
        <v>39</v>
      </c>
      <c r="B22" s="18" t="s">
        <v>29</v>
      </c>
      <c r="C22" s="19"/>
      <c r="D22" s="19">
        <v>160.85</v>
      </c>
      <c r="E22" s="19"/>
      <c r="F22" s="19"/>
      <c r="G22" s="14">
        <f t="shared" si="0"/>
        <v>160.85</v>
      </c>
      <c r="H22" s="19"/>
    </row>
    <row r="23" s="1" customFormat="1" ht="25" customHeight="1" spans="1:8">
      <c r="A23" s="9" t="s">
        <v>40</v>
      </c>
      <c r="B23" s="18" t="s">
        <v>31</v>
      </c>
      <c r="C23" s="19"/>
      <c r="D23" s="19">
        <v>6.36</v>
      </c>
      <c r="E23" s="19"/>
      <c r="F23" s="19"/>
      <c r="G23" s="14">
        <f t="shared" si="0"/>
        <v>6.36</v>
      </c>
      <c r="H23" s="19"/>
    </row>
    <row r="24" s="2" customFormat="1" ht="27" customHeight="1" spans="1:8">
      <c r="A24" s="15" t="s">
        <v>41</v>
      </c>
      <c r="B24" s="13" t="s">
        <v>42</v>
      </c>
      <c r="C24" s="16">
        <f>SUM(C26:C33)</f>
        <v>8090.31</v>
      </c>
      <c r="D24" s="16">
        <f>SUM(D29:D33)</f>
        <v>1981.17</v>
      </c>
      <c r="E24" s="16"/>
      <c r="F24" s="16"/>
      <c r="G24" s="14">
        <f t="shared" si="0"/>
        <v>10071.48</v>
      </c>
      <c r="H24" s="16"/>
    </row>
    <row r="25" s="1" customFormat="1" ht="25" customHeight="1" spans="1:8">
      <c r="A25" s="9" t="s">
        <v>43</v>
      </c>
      <c r="B25" s="18" t="s">
        <v>19</v>
      </c>
      <c r="C25" s="11">
        <f>SUM(C26:C33)</f>
        <v>8090.31</v>
      </c>
      <c r="D25" s="14"/>
      <c r="E25" s="14"/>
      <c r="F25" s="14"/>
      <c r="G25" s="14">
        <f t="shared" si="0"/>
        <v>8090.31</v>
      </c>
      <c r="H25" s="19"/>
    </row>
    <row r="26" s="1" customFormat="1" ht="25" customHeight="1" spans="1:8">
      <c r="A26" s="9" t="s">
        <v>44</v>
      </c>
      <c r="B26" s="18" t="s">
        <v>45</v>
      </c>
      <c r="C26" s="19">
        <v>6625.58</v>
      </c>
      <c r="D26" s="19"/>
      <c r="E26" s="19"/>
      <c r="F26" s="19"/>
      <c r="G26" s="14">
        <f t="shared" si="0"/>
        <v>6625.58</v>
      </c>
      <c r="H26" s="19"/>
    </row>
    <row r="27" s="1" customFormat="1" ht="25" customHeight="1" spans="1:8">
      <c r="A27" s="9" t="s">
        <v>46</v>
      </c>
      <c r="B27" s="18" t="s">
        <v>47</v>
      </c>
      <c r="C27" s="19">
        <v>1464.73</v>
      </c>
      <c r="D27" s="19"/>
      <c r="E27" s="19"/>
      <c r="F27" s="19"/>
      <c r="G27" s="14">
        <f t="shared" si="0"/>
        <v>1464.73</v>
      </c>
      <c r="H27" s="19"/>
    </row>
    <row r="28" s="1" customFormat="1" ht="25" customHeight="1" spans="1:8">
      <c r="A28" s="9" t="s">
        <v>48</v>
      </c>
      <c r="B28" s="18" t="s">
        <v>21</v>
      </c>
      <c r="C28" s="19"/>
      <c r="D28" s="19">
        <v>1981.17</v>
      </c>
      <c r="E28" s="19"/>
      <c r="F28" s="19"/>
      <c r="G28" s="14">
        <f t="shared" si="0"/>
        <v>1981.17</v>
      </c>
      <c r="H28" s="19"/>
    </row>
    <row r="29" s="1" customFormat="1" ht="25" customHeight="1" spans="1:8">
      <c r="A29" s="9" t="s">
        <v>49</v>
      </c>
      <c r="B29" s="18" t="s">
        <v>23</v>
      </c>
      <c r="C29" s="19"/>
      <c r="D29" s="19">
        <v>702.26</v>
      </c>
      <c r="E29" s="19"/>
      <c r="F29" s="19"/>
      <c r="G29" s="14">
        <f t="shared" si="0"/>
        <v>702.26</v>
      </c>
      <c r="H29" s="19"/>
    </row>
    <row r="30" s="1" customFormat="1" ht="25" customHeight="1" spans="1:8">
      <c r="A30" s="9" t="s">
        <v>50</v>
      </c>
      <c r="B30" s="18" t="s">
        <v>25</v>
      </c>
      <c r="C30" s="19"/>
      <c r="D30" s="19">
        <v>76</v>
      </c>
      <c r="E30" s="19"/>
      <c r="F30" s="19"/>
      <c r="G30" s="14">
        <f t="shared" si="0"/>
        <v>76</v>
      </c>
      <c r="H30" s="19"/>
    </row>
    <row r="31" s="1" customFormat="1" ht="25" customHeight="1" spans="1:8">
      <c r="A31" s="9" t="s">
        <v>51</v>
      </c>
      <c r="B31" s="18" t="s">
        <v>27</v>
      </c>
      <c r="C31" s="19"/>
      <c r="D31" s="19">
        <v>226.7</v>
      </c>
      <c r="E31" s="19"/>
      <c r="F31" s="19"/>
      <c r="G31" s="14">
        <f t="shared" si="0"/>
        <v>226.7</v>
      </c>
      <c r="H31" s="19"/>
    </row>
    <row r="32" s="1" customFormat="1" ht="25" customHeight="1" spans="1:8">
      <c r="A32" s="9" t="s">
        <v>52</v>
      </c>
      <c r="B32" s="18" t="s">
        <v>29</v>
      </c>
      <c r="C32" s="19"/>
      <c r="D32" s="19">
        <v>461.94</v>
      </c>
      <c r="E32" s="19"/>
      <c r="F32" s="19"/>
      <c r="G32" s="14">
        <f t="shared" si="0"/>
        <v>461.94</v>
      </c>
      <c r="H32" s="19"/>
    </row>
    <row r="33" s="1" customFormat="1" ht="25" customHeight="1" spans="1:8">
      <c r="A33" s="9" t="s">
        <v>53</v>
      </c>
      <c r="B33" s="18" t="s">
        <v>31</v>
      </c>
      <c r="C33" s="19"/>
      <c r="D33" s="19">
        <v>514.27</v>
      </c>
      <c r="E33" s="19"/>
      <c r="F33" s="19"/>
      <c r="G33" s="14">
        <f t="shared" si="0"/>
        <v>514.27</v>
      </c>
      <c r="H33" s="19"/>
    </row>
    <row r="34" s="2" customFormat="1" ht="35" customHeight="1" spans="1:8">
      <c r="A34" s="15" t="s">
        <v>54</v>
      </c>
      <c r="B34" s="13" t="s">
        <v>55</v>
      </c>
      <c r="C34" s="16">
        <f>SUM(C35:C41)</f>
        <v>11771.15</v>
      </c>
      <c r="D34" s="16">
        <f>SUM(D37:D41)</f>
        <v>3407.02</v>
      </c>
      <c r="E34" s="16"/>
      <c r="F34" s="16"/>
      <c r="G34" s="14">
        <f t="shared" si="0"/>
        <v>15178.17</v>
      </c>
      <c r="H34" s="16"/>
    </row>
    <row r="35" s="1" customFormat="1" ht="25" customHeight="1" spans="1:8">
      <c r="A35" s="9" t="s">
        <v>56</v>
      </c>
      <c r="B35" s="18" t="s">
        <v>19</v>
      </c>
      <c r="C35" s="19">
        <v>11771.15</v>
      </c>
      <c r="D35" s="19"/>
      <c r="E35" s="19"/>
      <c r="F35" s="19"/>
      <c r="G35" s="14">
        <f t="shared" si="0"/>
        <v>11771.15</v>
      </c>
      <c r="H35" s="19"/>
    </row>
    <row r="36" s="1" customFormat="1" ht="25" customHeight="1" spans="1:8">
      <c r="A36" s="9" t="s">
        <v>57</v>
      </c>
      <c r="B36" s="18" t="s">
        <v>21</v>
      </c>
      <c r="C36" s="19"/>
      <c r="D36" s="19">
        <v>3407.02</v>
      </c>
      <c r="E36" s="19"/>
      <c r="F36" s="19"/>
      <c r="G36" s="14">
        <f t="shared" si="0"/>
        <v>3407.02</v>
      </c>
      <c r="H36" s="19"/>
    </row>
    <row r="37" s="1" customFormat="1" ht="25" customHeight="1" spans="1:8">
      <c r="A37" s="9" t="s">
        <v>58</v>
      </c>
      <c r="B37" s="18" t="s">
        <v>23</v>
      </c>
      <c r="C37" s="19"/>
      <c r="D37" s="19">
        <v>1043.03</v>
      </c>
      <c r="E37" s="19"/>
      <c r="F37" s="19"/>
      <c r="G37" s="14">
        <f t="shared" si="0"/>
        <v>1043.03</v>
      </c>
      <c r="H37" s="19"/>
    </row>
    <row r="38" s="1" customFormat="1" ht="25" customHeight="1" spans="1:8">
      <c r="A38" s="9" t="s">
        <v>59</v>
      </c>
      <c r="B38" s="18" t="s">
        <v>25</v>
      </c>
      <c r="C38" s="19"/>
      <c r="D38" s="19">
        <v>328.22</v>
      </c>
      <c r="E38" s="19"/>
      <c r="F38" s="19"/>
      <c r="G38" s="14">
        <f t="shared" si="0"/>
        <v>328.22</v>
      </c>
      <c r="H38" s="19"/>
    </row>
    <row r="39" s="1" customFormat="1" ht="25" customHeight="1" spans="1:8">
      <c r="A39" s="9" t="s">
        <v>60</v>
      </c>
      <c r="B39" s="18" t="s">
        <v>27</v>
      </c>
      <c r="C39" s="19"/>
      <c r="D39" s="19">
        <v>645.09</v>
      </c>
      <c r="E39" s="19"/>
      <c r="F39" s="19"/>
      <c r="G39" s="14">
        <f t="shared" si="0"/>
        <v>645.09</v>
      </c>
      <c r="H39" s="19"/>
    </row>
    <row r="40" s="1" customFormat="1" ht="25" customHeight="1" spans="1:8">
      <c r="A40" s="9" t="s">
        <v>61</v>
      </c>
      <c r="B40" s="18" t="s">
        <v>29</v>
      </c>
      <c r="C40" s="19"/>
      <c r="D40" s="19">
        <v>437.43</v>
      </c>
      <c r="E40" s="19"/>
      <c r="F40" s="19"/>
      <c r="G40" s="14">
        <f t="shared" si="0"/>
        <v>437.43</v>
      </c>
      <c r="H40" s="19"/>
    </row>
    <row r="41" s="1" customFormat="1" ht="25" customHeight="1" spans="1:8">
      <c r="A41" s="9" t="s">
        <v>62</v>
      </c>
      <c r="B41" s="18" t="s">
        <v>31</v>
      </c>
      <c r="C41" s="19"/>
      <c r="D41" s="19">
        <v>953.25</v>
      </c>
      <c r="E41" s="19"/>
      <c r="F41" s="19"/>
      <c r="G41" s="14">
        <f t="shared" si="0"/>
        <v>953.25</v>
      </c>
      <c r="H41" s="19"/>
    </row>
    <row r="42" s="2" customFormat="1" ht="35" customHeight="1" spans="1:8">
      <c r="A42" s="15" t="s">
        <v>63</v>
      </c>
      <c r="B42" s="13" t="s">
        <v>64</v>
      </c>
      <c r="C42" s="16">
        <f>SUM(C44:C51)</f>
        <v>17002.71</v>
      </c>
      <c r="D42" s="16">
        <f>SUM(D47:D51)</f>
        <v>5456.47</v>
      </c>
      <c r="E42" s="16"/>
      <c r="F42" s="16"/>
      <c r="G42" s="14">
        <f t="shared" si="0"/>
        <v>22459.18</v>
      </c>
      <c r="H42" s="16"/>
    </row>
    <row r="43" s="1" customFormat="1" ht="25" customHeight="1" spans="1:8">
      <c r="A43" s="9" t="s">
        <v>65</v>
      </c>
      <c r="B43" s="18" t="s">
        <v>19</v>
      </c>
      <c r="C43" s="19">
        <f>SUM(C44:C51)</f>
        <v>17002.71</v>
      </c>
      <c r="D43" s="19"/>
      <c r="E43" s="19"/>
      <c r="F43" s="19"/>
      <c r="G43" s="14">
        <f t="shared" si="0"/>
        <v>17002.71</v>
      </c>
      <c r="H43" s="19"/>
    </row>
    <row r="44" s="1" customFormat="1" ht="25" customHeight="1" spans="1:8">
      <c r="A44" s="9" t="s">
        <v>66</v>
      </c>
      <c r="B44" s="18" t="s">
        <v>67</v>
      </c>
      <c r="C44" s="19">
        <v>14920.37</v>
      </c>
      <c r="D44" s="19"/>
      <c r="E44" s="19"/>
      <c r="F44" s="19"/>
      <c r="G44" s="14">
        <f t="shared" si="0"/>
        <v>14920.37</v>
      </c>
      <c r="H44" s="19"/>
    </row>
    <row r="45" s="1" customFormat="1" ht="25" customHeight="1" spans="1:8">
      <c r="A45" s="9" t="s">
        <v>68</v>
      </c>
      <c r="B45" s="18" t="s">
        <v>47</v>
      </c>
      <c r="C45" s="19">
        <v>2082.34</v>
      </c>
      <c r="D45" s="19"/>
      <c r="E45" s="19"/>
      <c r="F45" s="19"/>
      <c r="G45" s="14">
        <f t="shared" si="0"/>
        <v>2082.34</v>
      </c>
      <c r="H45" s="19"/>
    </row>
    <row r="46" s="1" customFormat="1" ht="25" customHeight="1" spans="1:8">
      <c r="A46" s="9" t="s">
        <v>69</v>
      </c>
      <c r="B46" s="18" t="s">
        <v>21</v>
      </c>
      <c r="C46" s="19"/>
      <c r="D46" s="19">
        <v>5456.47</v>
      </c>
      <c r="E46" s="19"/>
      <c r="F46" s="19"/>
      <c r="G46" s="14">
        <f t="shared" si="0"/>
        <v>5456.47</v>
      </c>
      <c r="H46" s="19"/>
    </row>
    <row r="47" s="1" customFormat="1" ht="25" customHeight="1" spans="1:8">
      <c r="A47" s="9" t="s">
        <v>70</v>
      </c>
      <c r="B47" s="18" t="s">
        <v>23</v>
      </c>
      <c r="C47" s="19"/>
      <c r="D47" s="19">
        <v>1802.6</v>
      </c>
      <c r="E47" s="19"/>
      <c r="F47" s="19"/>
      <c r="G47" s="14">
        <f t="shared" si="0"/>
        <v>1802.6</v>
      </c>
      <c r="H47" s="19"/>
    </row>
    <row r="48" s="1" customFormat="1" ht="25" customHeight="1" spans="1:8">
      <c r="A48" s="9" t="s">
        <v>71</v>
      </c>
      <c r="B48" s="18" t="s">
        <v>25</v>
      </c>
      <c r="C48" s="19"/>
      <c r="D48" s="19">
        <v>1414.06</v>
      </c>
      <c r="E48" s="19"/>
      <c r="F48" s="19"/>
      <c r="G48" s="14">
        <f t="shared" si="0"/>
        <v>1414.06</v>
      </c>
      <c r="H48" s="19"/>
    </row>
    <row r="49" s="1" customFormat="1" ht="25" customHeight="1" spans="1:8">
      <c r="A49" s="9" t="s">
        <v>72</v>
      </c>
      <c r="B49" s="18" t="s">
        <v>27</v>
      </c>
      <c r="C49" s="19"/>
      <c r="D49" s="19">
        <v>805.49</v>
      </c>
      <c r="E49" s="19"/>
      <c r="F49" s="19"/>
      <c r="G49" s="14">
        <f t="shared" si="0"/>
        <v>805.49</v>
      </c>
      <c r="H49" s="19"/>
    </row>
    <row r="50" s="1" customFormat="1" ht="25" customHeight="1" spans="1:8">
      <c r="A50" s="9" t="s">
        <v>73</v>
      </c>
      <c r="B50" s="18" t="s">
        <v>29</v>
      </c>
      <c r="C50" s="19"/>
      <c r="D50" s="19">
        <v>639.53</v>
      </c>
      <c r="E50" s="19"/>
      <c r="F50" s="19"/>
      <c r="G50" s="14">
        <f t="shared" si="0"/>
        <v>639.53</v>
      </c>
      <c r="H50" s="19"/>
    </row>
    <row r="51" s="1" customFormat="1" ht="25" customHeight="1" spans="1:8">
      <c r="A51" s="9" t="s">
        <v>74</v>
      </c>
      <c r="B51" s="18" t="s">
        <v>31</v>
      </c>
      <c r="C51" s="19"/>
      <c r="D51" s="19">
        <v>794.79</v>
      </c>
      <c r="E51" s="19"/>
      <c r="F51" s="19"/>
      <c r="G51" s="14">
        <f t="shared" si="0"/>
        <v>794.79</v>
      </c>
      <c r="H51" s="19"/>
    </row>
    <row r="52" s="2" customFormat="1" ht="35" customHeight="1" spans="1:8">
      <c r="A52" s="15" t="s">
        <v>75</v>
      </c>
      <c r="B52" s="13" t="s">
        <v>76</v>
      </c>
      <c r="C52" s="16">
        <f>SUM(C54:C61)</f>
        <v>21615.55</v>
      </c>
      <c r="D52" s="16">
        <f>SUM(D57:D61)</f>
        <v>8770.12</v>
      </c>
      <c r="E52" s="16"/>
      <c r="F52" s="16"/>
      <c r="G52" s="14">
        <f t="shared" si="0"/>
        <v>30385.67</v>
      </c>
      <c r="H52" s="16"/>
    </row>
    <row r="53" s="1" customFormat="1" ht="25" customHeight="1" spans="1:8">
      <c r="A53" s="9" t="s">
        <v>77</v>
      </c>
      <c r="B53" s="18" t="s">
        <v>19</v>
      </c>
      <c r="C53" s="19">
        <v>21615.55</v>
      </c>
      <c r="D53" s="19"/>
      <c r="E53" s="19"/>
      <c r="F53" s="19"/>
      <c r="G53" s="14">
        <f t="shared" si="0"/>
        <v>21615.55</v>
      </c>
      <c r="H53" s="19"/>
    </row>
    <row r="54" s="1" customFormat="1" ht="25" customHeight="1" spans="1:8">
      <c r="A54" s="9" t="s">
        <v>78</v>
      </c>
      <c r="B54" s="18" t="s">
        <v>79</v>
      </c>
      <c r="C54" s="19">
        <v>19945.22</v>
      </c>
      <c r="D54" s="19"/>
      <c r="E54" s="19"/>
      <c r="F54" s="19"/>
      <c r="G54" s="14">
        <f t="shared" si="0"/>
        <v>19945.22</v>
      </c>
      <c r="H54" s="19"/>
    </row>
    <row r="55" s="1" customFormat="1" ht="25" customHeight="1" spans="1:8">
      <c r="A55" s="9" t="s">
        <v>80</v>
      </c>
      <c r="B55" s="18" t="s">
        <v>47</v>
      </c>
      <c r="C55" s="19">
        <v>1670.33</v>
      </c>
      <c r="D55" s="19"/>
      <c r="E55" s="19"/>
      <c r="F55" s="19"/>
      <c r="G55" s="14">
        <f t="shared" si="0"/>
        <v>1670.33</v>
      </c>
      <c r="H55" s="19"/>
    </row>
    <row r="56" s="1" customFormat="1" ht="25" customHeight="1" spans="1:8">
      <c r="A56" s="9" t="s">
        <v>81</v>
      </c>
      <c r="B56" s="18" t="s">
        <v>21</v>
      </c>
      <c r="C56" s="19"/>
      <c r="D56" s="19">
        <v>8770.12</v>
      </c>
      <c r="E56" s="19"/>
      <c r="F56" s="19"/>
      <c r="G56" s="14">
        <f t="shared" si="0"/>
        <v>8770.12</v>
      </c>
      <c r="H56" s="19"/>
    </row>
    <row r="57" s="1" customFormat="1" ht="25" customHeight="1" spans="1:8">
      <c r="A57" s="9" t="s">
        <v>82</v>
      </c>
      <c r="B57" s="18" t="s">
        <v>23</v>
      </c>
      <c r="C57" s="19"/>
      <c r="D57" s="19">
        <v>2097.22</v>
      </c>
      <c r="E57" s="19"/>
      <c r="F57" s="19"/>
      <c r="G57" s="14">
        <f t="shared" si="0"/>
        <v>2097.22</v>
      </c>
      <c r="H57" s="19"/>
    </row>
    <row r="58" s="1" customFormat="1" ht="25" customHeight="1" spans="1:8">
      <c r="A58" s="9" t="s">
        <v>83</v>
      </c>
      <c r="B58" s="18" t="s">
        <v>25</v>
      </c>
      <c r="C58" s="19"/>
      <c r="D58" s="19">
        <v>647.99</v>
      </c>
      <c r="E58" s="19"/>
      <c r="F58" s="19"/>
      <c r="G58" s="14">
        <f t="shared" si="0"/>
        <v>647.99</v>
      </c>
      <c r="H58" s="19"/>
    </row>
    <row r="59" s="1" customFormat="1" ht="25" customHeight="1" spans="1:8">
      <c r="A59" s="9" t="s">
        <v>84</v>
      </c>
      <c r="B59" s="18" t="s">
        <v>27</v>
      </c>
      <c r="C59" s="19"/>
      <c r="D59" s="19">
        <v>585.42</v>
      </c>
      <c r="E59" s="19"/>
      <c r="F59" s="19"/>
      <c r="G59" s="14">
        <f t="shared" si="0"/>
        <v>585.42</v>
      </c>
      <c r="H59" s="19"/>
    </row>
    <row r="60" s="1" customFormat="1" ht="25" customHeight="1" spans="1:8">
      <c r="A60" s="9" t="s">
        <v>85</v>
      </c>
      <c r="B60" s="18" t="s">
        <v>29</v>
      </c>
      <c r="C60" s="19"/>
      <c r="D60" s="19">
        <v>1113.86</v>
      </c>
      <c r="E60" s="19"/>
      <c r="F60" s="19"/>
      <c r="G60" s="14">
        <f t="shared" si="0"/>
        <v>1113.86</v>
      </c>
      <c r="H60" s="19"/>
    </row>
    <row r="61" s="1" customFormat="1" ht="25" customHeight="1" spans="1:8">
      <c r="A61" s="9" t="s">
        <v>86</v>
      </c>
      <c r="B61" s="18" t="s">
        <v>31</v>
      </c>
      <c r="C61" s="19"/>
      <c r="D61" s="19">
        <v>4325.63</v>
      </c>
      <c r="E61" s="19"/>
      <c r="F61" s="19"/>
      <c r="G61" s="14">
        <f t="shared" si="0"/>
        <v>4325.63</v>
      </c>
      <c r="H61" s="19"/>
    </row>
    <row r="62" s="2" customFormat="1" ht="35" customHeight="1" spans="1:8">
      <c r="A62" s="15" t="s">
        <v>87</v>
      </c>
      <c r="B62" s="13" t="s">
        <v>88</v>
      </c>
      <c r="C62" s="16">
        <f>SUM(C64:C71)</f>
        <v>27589.22</v>
      </c>
      <c r="D62" s="16">
        <f>SUM(D67:D71)</f>
        <v>7596.87</v>
      </c>
      <c r="E62" s="16"/>
      <c r="F62" s="16"/>
      <c r="G62" s="14">
        <f t="shared" si="0"/>
        <v>35186.09</v>
      </c>
      <c r="H62" s="16"/>
    </row>
    <row r="63" s="1" customFormat="1" ht="25" customHeight="1" spans="1:8">
      <c r="A63" s="9" t="s">
        <v>89</v>
      </c>
      <c r="B63" s="18" t="s">
        <v>19</v>
      </c>
      <c r="C63" s="19">
        <f>SUM(C64:C71)</f>
        <v>27589.22</v>
      </c>
      <c r="D63" s="19"/>
      <c r="E63" s="19"/>
      <c r="F63" s="19"/>
      <c r="G63" s="14">
        <f t="shared" si="0"/>
        <v>27589.22</v>
      </c>
      <c r="H63" s="19"/>
    </row>
    <row r="64" s="1" customFormat="1" ht="25" customHeight="1" spans="1:8">
      <c r="A64" s="9" t="s">
        <v>90</v>
      </c>
      <c r="B64" s="18" t="s">
        <v>91</v>
      </c>
      <c r="C64" s="19">
        <v>26037.54</v>
      </c>
      <c r="D64" s="19"/>
      <c r="E64" s="19"/>
      <c r="F64" s="19"/>
      <c r="G64" s="14">
        <f t="shared" si="0"/>
        <v>26037.54</v>
      </c>
      <c r="H64" s="19"/>
    </row>
    <row r="65" s="1" customFormat="1" ht="25" customHeight="1" spans="1:8">
      <c r="A65" s="9" t="s">
        <v>92</v>
      </c>
      <c r="B65" s="18" t="s">
        <v>47</v>
      </c>
      <c r="C65" s="19">
        <v>1551.68</v>
      </c>
      <c r="D65" s="19"/>
      <c r="E65" s="19"/>
      <c r="F65" s="19"/>
      <c r="G65" s="14">
        <f t="shared" si="0"/>
        <v>1551.68</v>
      </c>
      <c r="H65" s="19"/>
    </row>
    <row r="66" s="1" customFormat="1" ht="25" customHeight="1" spans="1:8">
      <c r="A66" s="9" t="s">
        <v>93</v>
      </c>
      <c r="B66" s="18" t="s">
        <v>21</v>
      </c>
      <c r="C66" s="19"/>
      <c r="D66" s="19">
        <v>7596.87</v>
      </c>
      <c r="E66" s="19"/>
      <c r="F66" s="19"/>
      <c r="G66" s="14">
        <f t="shared" si="0"/>
        <v>7596.87</v>
      </c>
      <c r="H66" s="19"/>
    </row>
    <row r="67" s="1" customFormat="1" ht="25" customHeight="1" spans="1:8">
      <c r="A67" s="9" t="s">
        <v>94</v>
      </c>
      <c r="B67" s="18" t="s">
        <v>23</v>
      </c>
      <c r="C67" s="19"/>
      <c r="D67" s="19">
        <v>2515.43</v>
      </c>
      <c r="E67" s="19"/>
      <c r="F67" s="19"/>
      <c r="G67" s="14">
        <f t="shared" si="0"/>
        <v>2515.43</v>
      </c>
      <c r="H67" s="19"/>
    </row>
    <row r="68" s="1" customFormat="1" ht="25" customHeight="1" spans="1:8">
      <c r="A68" s="9" t="s">
        <v>95</v>
      </c>
      <c r="B68" s="18" t="s">
        <v>25</v>
      </c>
      <c r="C68" s="19"/>
      <c r="D68" s="19">
        <v>1563.94</v>
      </c>
      <c r="E68" s="19"/>
      <c r="F68" s="19"/>
      <c r="G68" s="14">
        <f t="shared" si="0"/>
        <v>1563.94</v>
      </c>
      <c r="H68" s="19"/>
    </row>
    <row r="69" s="1" customFormat="1" ht="25" customHeight="1" spans="1:8">
      <c r="A69" s="9" t="s">
        <v>96</v>
      </c>
      <c r="B69" s="18" t="s">
        <v>27</v>
      </c>
      <c r="C69" s="19"/>
      <c r="D69" s="19">
        <v>1227.61</v>
      </c>
      <c r="E69" s="19"/>
      <c r="F69" s="19"/>
      <c r="G69" s="14">
        <f t="shared" si="0"/>
        <v>1227.61</v>
      </c>
      <c r="H69" s="19"/>
    </row>
    <row r="70" s="1" customFormat="1" ht="25" customHeight="1" spans="1:8">
      <c r="A70" s="9" t="s">
        <v>97</v>
      </c>
      <c r="B70" s="18" t="s">
        <v>29</v>
      </c>
      <c r="C70" s="19"/>
      <c r="D70" s="19">
        <v>993.94</v>
      </c>
      <c r="E70" s="19"/>
      <c r="F70" s="19"/>
      <c r="G70" s="14">
        <f t="shared" ref="G70:G133" si="1">SUM(C70:F70)</f>
        <v>993.94</v>
      </c>
      <c r="H70" s="19"/>
    </row>
    <row r="71" s="1" customFormat="1" ht="25" customHeight="1" spans="1:8">
      <c r="A71" s="9" t="s">
        <v>98</v>
      </c>
      <c r="B71" s="18" t="s">
        <v>31</v>
      </c>
      <c r="C71" s="19"/>
      <c r="D71" s="19">
        <v>1295.95</v>
      </c>
      <c r="E71" s="19"/>
      <c r="F71" s="19"/>
      <c r="G71" s="14">
        <f t="shared" si="1"/>
        <v>1295.95</v>
      </c>
      <c r="H71" s="19"/>
    </row>
    <row r="72" s="2" customFormat="1" ht="27" customHeight="1" spans="1:8">
      <c r="A72" s="15" t="s">
        <v>99</v>
      </c>
      <c r="B72" s="13" t="s">
        <v>100</v>
      </c>
      <c r="C72" s="16">
        <f>SUM(C73:C79)</f>
        <v>1389.34</v>
      </c>
      <c r="D72" s="16">
        <f>SUM(D75:D79)</f>
        <v>466.77</v>
      </c>
      <c r="E72" s="16"/>
      <c r="F72" s="16"/>
      <c r="G72" s="14">
        <f t="shared" si="1"/>
        <v>1856.11</v>
      </c>
      <c r="H72" s="16"/>
    </row>
    <row r="73" s="1" customFormat="1" ht="25" customHeight="1" spans="1:8">
      <c r="A73" s="9" t="s">
        <v>101</v>
      </c>
      <c r="B73" s="18" t="s">
        <v>19</v>
      </c>
      <c r="C73" s="19">
        <v>1389.34</v>
      </c>
      <c r="D73" s="19"/>
      <c r="E73" s="19"/>
      <c r="F73" s="19"/>
      <c r="G73" s="14">
        <f t="shared" si="1"/>
        <v>1389.34</v>
      </c>
      <c r="H73" s="19"/>
    </row>
    <row r="74" s="1" customFormat="1" ht="25" customHeight="1" spans="1:8">
      <c r="A74" s="9" t="s">
        <v>102</v>
      </c>
      <c r="B74" s="18" t="s">
        <v>21</v>
      </c>
      <c r="C74" s="19"/>
      <c r="D74" s="19">
        <v>466.77</v>
      </c>
      <c r="E74" s="19"/>
      <c r="F74" s="19"/>
      <c r="G74" s="14">
        <f t="shared" si="1"/>
        <v>466.77</v>
      </c>
      <c r="H74" s="19"/>
    </row>
    <row r="75" s="1" customFormat="1" ht="25" customHeight="1" spans="1:8">
      <c r="A75" s="9" t="s">
        <v>103</v>
      </c>
      <c r="B75" s="18" t="s">
        <v>23</v>
      </c>
      <c r="C75" s="19"/>
      <c r="D75" s="19">
        <v>175.16</v>
      </c>
      <c r="E75" s="19"/>
      <c r="F75" s="19"/>
      <c r="G75" s="14">
        <f t="shared" si="1"/>
        <v>175.16</v>
      </c>
      <c r="H75" s="19"/>
    </row>
    <row r="76" s="1" customFormat="1" ht="25" customHeight="1" spans="1:8">
      <c r="A76" s="9" t="s">
        <v>104</v>
      </c>
      <c r="B76" s="18" t="s">
        <v>25</v>
      </c>
      <c r="C76" s="19"/>
      <c r="D76" s="19">
        <v>91.78</v>
      </c>
      <c r="E76" s="19"/>
      <c r="F76" s="19"/>
      <c r="G76" s="14">
        <f t="shared" si="1"/>
        <v>91.78</v>
      </c>
      <c r="H76" s="19"/>
    </row>
    <row r="77" s="1" customFormat="1" ht="25" customHeight="1" spans="1:8">
      <c r="A77" s="9" t="s">
        <v>105</v>
      </c>
      <c r="B77" s="18" t="s">
        <v>27</v>
      </c>
      <c r="C77" s="19"/>
      <c r="D77" s="19">
        <v>36.13</v>
      </c>
      <c r="E77" s="19"/>
      <c r="F77" s="19"/>
      <c r="G77" s="14">
        <f t="shared" si="1"/>
        <v>36.13</v>
      </c>
      <c r="H77" s="19"/>
    </row>
    <row r="78" s="1" customFormat="1" ht="25" customHeight="1" spans="1:8">
      <c r="A78" s="9" t="s">
        <v>106</v>
      </c>
      <c r="B78" s="18" t="s">
        <v>29</v>
      </c>
      <c r="C78" s="19"/>
      <c r="D78" s="19">
        <v>56.99</v>
      </c>
      <c r="E78" s="19"/>
      <c r="F78" s="19"/>
      <c r="G78" s="14">
        <f t="shared" si="1"/>
        <v>56.99</v>
      </c>
      <c r="H78" s="19"/>
    </row>
    <row r="79" s="1" customFormat="1" ht="25" customHeight="1" spans="1:8">
      <c r="A79" s="9" t="s">
        <v>107</v>
      </c>
      <c r="B79" s="18" t="s">
        <v>31</v>
      </c>
      <c r="C79" s="19"/>
      <c r="D79" s="19">
        <v>106.71</v>
      </c>
      <c r="E79" s="19"/>
      <c r="F79" s="19"/>
      <c r="G79" s="14">
        <f t="shared" si="1"/>
        <v>106.71</v>
      </c>
      <c r="H79" s="19"/>
    </row>
    <row r="80" s="2" customFormat="1" ht="27" customHeight="1" spans="1:8">
      <c r="A80" s="15" t="s">
        <v>108</v>
      </c>
      <c r="B80" s="13" t="s">
        <v>109</v>
      </c>
      <c r="C80" s="16">
        <f>SUM(C81:C87)</f>
        <v>3242.28</v>
      </c>
      <c r="D80" s="16">
        <f>SUM(D83:D87)</f>
        <v>1312.47</v>
      </c>
      <c r="E80" s="16"/>
      <c r="F80" s="16"/>
      <c r="G80" s="14">
        <f t="shared" si="1"/>
        <v>4554.75</v>
      </c>
      <c r="H80" s="16"/>
    </row>
    <row r="81" s="1" customFormat="1" ht="25" customHeight="1" spans="1:8">
      <c r="A81" s="9" t="s">
        <v>110</v>
      </c>
      <c r="B81" s="18" t="s">
        <v>19</v>
      </c>
      <c r="C81" s="19">
        <v>3242.28</v>
      </c>
      <c r="D81" s="19"/>
      <c r="E81" s="19"/>
      <c r="F81" s="19"/>
      <c r="G81" s="14">
        <f t="shared" si="1"/>
        <v>3242.28</v>
      </c>
      <c r="H81" s="19"/>
    </row>
    <row r="82" s="1" customFormat="1" ht="25" customHeight="1" spans="1:8">
      <c r="A82" s="9" t="s">
        <v>111</v>
      </c>
      <c r="B82" s="18" t="s">
        <v>21</v>
      </c>
      <c r="C82" s="19"/>
      <c r="D82" s="19">
        <v>1312.47</v>
      </c>
      <c r="E82" s="19"/>
      <c r="F82" s="19"/>
      <c r="G82" s="14">
        <f t="shared" si="1"/>
        <v>1312.47</v>
      </c>
      <c r="H82" s="19"/>
    </row>
    <row r="83" s="1" customFormat="1" ht="25" customHeight="1" spans="1:8">
      <c r="A83" s="9" t="s">
        <v>112</v>
      </c>
      <c r="B83" s="18" t="s">
        <v>23</v>
      </c>
      <c r="C83" s="19"/>
      <c r="D83" s="19">
        <v>331.97</v>
      </c>
      <c r="E83" s="19"/>
      <c r="F83" s="19"/>
      <c r="G83" s="14">
        <f t="shared" si="1"/>
        <v>331.97</v>
      </c>
      <c r="H83" s="19"/>
    </row>
    <row r="84" s="1" customFormat="1" ht="25" customHeight="1" spans="1:8">
      <c r="A84" s="9" t="s">
        <v>113</v>
      </c>
      <c r="B84" s="18" t="s">
        <v>25</v>
      </c>
      <c r="C84" s="19"/>
      <c r="D84" s="19">
        <v>715.33</v>
      </c>
      <c r="E84" s="19"/>
      <c r="F84" s="19"/>
      <c r="G84" s="14">
        <f t="shared" si="1"/>
        <v>715.33</v>
      </c>
      <c r="H84" s="19"/>
    </row>
    <row r="85" s="1" customFormat="1" ht="25" customHeight="1" spans="1:8">
      <c r="A85" s="9" t="s">
        <v>114</v>
      </c>
      <c r="B85" s="18" t="s">
        <v>27</v>
      </c>
      <c r="C85" s="19"/>
      <c r="D85" s="19">
        <v>44.03</v>
      </c>
      <c r="E85" s="19"/>
      <c r="F85" s="19"/>
      <c r="G85" s="14">
        <f t="shared" si="1"/>
        <v>44.03</v>
      </c>
      <c r="H85" s="19"/>
    </row>
    <row r="86" s="1" customFormat="1" ht="25" customHeight="1" spans="1:8">
      <c r="A86" s="9" t="s">
        <v>115</v>
      </c>
      <c r="B86" s="18" t="s">
        <v>29</v>
      </c>
      <c r="C86" s="19"/>
      <c r="D86" s="19">
        <v>123.26</v>
      </c>
      <c r="E86" s="19"/>
      <c r="F86" s="19"/>
      <c r="G86" s="14">
        <f t="shared" si="1"/>
        <v>123.26</v>
      </c>
      <c r="H86" s="19"/>
    </row>
    <row r="87" s="1" customFormat="1" ht="25" customHeight="1" spans="1:8">
      <c r="A87" s="9" t="s">
        <v>116</v>
      </c>
      <c r="B87" s="18" t="s">
        <v>31</v>
      </c>
      <c r="C87" s="19"/>
      <c r="D87" s="19">
        <v>97.88</v>
      </c>
      <c r="E87" s="19"/>
      <c r="F87" s="19"/>
      <c r="G87" s="14">
        <f t="shared" si="1"/>
        <v>97.88</v>
      </c>
      <c r="H87" s="19"/>
    </row>
    <row r="88" s="2" customFormat="1" ht="35" customHeight="1" spans="1:8">
      <c r="A88" s="15" t="s">
        <v>117</v>
      </c>
      <c r="B88" s="13" t="s">
        <v>118</v>
      </c>
      <c r="C88" s="14">
        <f>SUM(C89:C95)</f>
        <v>2923.16</v>
      </c>
      <c r="D88" s="14">
        <f>SUM(D91:D95)</f>
        <v>1221.15</v>
      </c>
      <c r="E88" s="14"/>
      <c r="F88" s="14"/>
      <c r="G88" s="14">
        <f t="shared" si="1"/>
        <v>4144.31</v>
      </c>
      <c r="H88" s="14"/>
    </row>
    <row r="89" s="1" customFormat="1" ht="25" customHeight="1" spans="1:8">
      <c r="A89" s="9" t="s">
        <v>119</v>
      </c>
      <c r="B89" s="18" t="s">
        <v>19</v>
      </c>
      <c r="C89" s="19">
        <v>2923.16</v>
      </c>
      <c r="D89" s="19"/>
      <c r="E89" s="19"/>
      <c r="F89" s="19"/>
      <c r="G89" s="14">
        <f t="shared" si="1"/>
        <v>2923.16</v>
      </c>
      <c r="H89" s="19"/>
    </row>
    <row r="90" s="1" customFormat="1" ht="25" customHeight="1" spans="1:8">
      <c r="A90" s="9" t="s">
        <v>120</v>
      </c>
      <c r="B90" s="18" t="s">
        <v>21</v>
      </c>
      <c r="C90" s="19"/>
      <c r="D90" s="19">
        <v>1221.15</v>
      </c>
      <c r="E90" s="19"/>
      <c r="F90" s="19"/>
      <c r="G90" s="14">
        <f t="shared" si="1"/>
        <v>1221.15</v>
      </c>
      <c r="H90" s="19"/>
    </row>
    <row r="91" s="1" customFormat="1" ht="25" customHeight="1" spans="1:8">
      <c r="A91" s="9" t="s">
        <v>121</v>
      </c>
      <c r="B91" s="18" t="s">
        <v>23</v>
      </c>
      <c r="C91" s="19"/>
      <c r="D91" s="19">
        <v>321.31</v>
      </c>
      <c r="E91" s="19"/>
      <c r="F91" s="19"/>
      <c r="G91" s="14">
        <f t="shared" si="1"/>
        <v>321.31</v>
      </c>
      <c r="H91" s="19"/>
    </row>
    <row r="92" s="1" customFormat="1" ht="25" customHeight="1" spans="1:8">
      <c r="A92" s="9" t="s">
        <v>122</v>
      </c>
      <c r="B92" s="18" t="s">
        <v>25</v>
      </c>
      <c r="C92" s="19"/>
      <c r="D92" s="19">
        <v>652.24</v>
      </c>
      <c r="E92" s="19"/>
      <c r="F92" s="19"/>
      <c r="G92" s="14">
        <f t="shared" si="1"/>
        <v>652.24</v>
      </c>
      <c r="H92" s="19"/>
    </row>
    <row r="93" s="1" customFormat="1" ht="25" customHeight="1" spans="1:8">
      <c r="A93" s="9" t="s">
        <v>123</v>
      </c>
      <c r="B93" s="18" t="s">
        <v>27</v>
      </c>
      <c r="C93" s="19"/>
      <c r="D93" s="19">
        <v>47.67</v>
      </c>
      <c r="E93" s="19"/>
      <c r="F93" s="19"/>
      <c r="G93" s="14">
        <f t="shared" si="1"/>
        <v>47.67</v>
      </c>
      <c r="H93" s="19"/>
    </row>
    <row r="94" s="1" customFormat="1" ht="25" customHeight="1" spans="1:8">
      <c r="A94" s="9" t="s">
        <v>124</v>
      </c>
      <c r="B94" s="18" t="s">
        <v>29</v>
      </c>
      <c r="C94" s="19"/>
      <c r="D94" s="19">
        <v>118.52</v>
      </c>
      <c r="E94" s="19"/>
      <c r="F94" s="19"/>
      <c r="G94" s="14">
        <f t="shared" si="1"/>
        <v>118.52</v>
      </c>
      <c r="H94" s="19"/>
    </row>
    <row r="95" s="1" customFormat="1" ht="25" customHeight="1" spans="1:8">
      <c r="A95" s="9" t="s">
        <v>125</v>
      </c>
      <c r="B95" s="18" t="s">
        <v>31</v>
      </c>
      <c r="C95" s="19"/>
      <c r="D95" s="19">
        <v>81.41</v>
      </c>
      <c r="E95" s="19"/>
      <c r="F95" s="19"/>
      <c r="G95" s="14">
        <f t="shared" si="1"/>
        <v>81.41</v>
      </c>
      <c r="H95" s="19"/>
    </row>
    <row r="96" s="2" customFormat="1" ht="35" customHeight="1" spans="1:8">
      <c r="A96" s="15" t="s">
        <v>126</v>
      </c>
      <c r="B96" s="13" t="s">
        <v>127</v>
      </c>
      <c r="C96" s="14">
        <f>SUM(C98:C105)</f>
        <v>7120.74</v>
      </c>
      <c r="D96" s="14">
        <f>SUM(D101:D105)</f>
        <v>1460.94</v>
      </c>
      <c r="E96" s="14"/>
      <c r="F96" s="14"/>
      <c r="G96" s="14">
        <f t="shared" si="1"/>
        <v>8581.68</v>
      </c>
      <c r="H96" s="14"/>
    </row>
    <row r="97" s="1" customFormat="1" ht="25" customHeight="1" spans="1:8">
      <c r="A97" s="9" t="s">
        <v>128</v>
      </c>
      <c r="B97" s="18" t="s">
        <v>19</v>
      </c>
      <c r="C97" s="19">
        <f>SUM(C98:C105)</f>
        <v>7120.74</v>
      </c>
      <c r="D97" s="19"/>
      <c r="E97" s="19"/>
      <c r="F97" s="19"/>
      <c r="G97" s="14">
        <f t="shared" si="1"/>
        <v>7120.74</v>
      </c>
      <c r="H97" s="19"/>
    </row>
    <row r="98" s="1" customFormat="1" ht="25" customHeight="1" spans="1:8">
      <c r="A98" s="9" t="s">
        <v>129</v>
      </c>
      <c r="B98" s="18" t="s">
        <v>130</v>
      </c>
      <c r="C98" s="19">
        <v>6391.93</v>
      </c>
      <c r="D98" s="14"/>
      <c r="E98" s="14"/>
      <c r="F98" s="14"/>
      <c r="G98" s="14">
        <f t="shared" si="1"/>
        <v>6391.93</v>
      </c>
      <c r="H98" s="19"/>
    </row>
    <row r="99" s="1" customFormat="1" ht="25" customHeight="1" spans="1:8">
      <c r="A99" s="9" t="s">
        <v>131</v>
      </c>
      <c r="B99" s="18" t="s">
        <v>47</v>
      </c>
      <c r="C99" s="19">
        <v>728.81</v>
      </c>
      <c r="D99" s="19"/>
      <c r="E99" s="19"/>
      <c r="F99" s="19"/>
      <c r="G99" s="14">
        <f t="shared" si="1"/>
        <v>728.81</v>
      </c>
      <c r="H99" s="19"/>
    </row>
    <row r="100" s="1" customFormat="1" ht="25" customHeight="1" spans="1:8">
      <c r="A100" s="9" t="s">
        <v>132</v>
      </c>
      <c r="B100" s="18" t="s">
        <v>21</v>
      </c>
      <c r="C100" s="19"/>
      <c r="D100" s="19">
        <v>1460.94</v>
      </c>
      <c r="E100" s="19"/>
      <c r="F100" s="19"/>
      <c r="G100" s="14">
        <f t="shared" si="1"/>
        <v>1460.94</v>
      </c>
      <c r="H100" s="19"/>
    </row>
    <row r="101" s="1" customFormat="1" ht="25" customHeight="1" spans="1:8">
      <c r="A101" s="9" t="s">
        <v>133</v>
      </c>
      <c r="B101" s="18" t="s">
        <v>23</v>
      </c>
      <c r="C101" s="19"/>
      <c r="D101" s="19">
        <v>620.51</v>
      </c>
      <c r="E101" s="19"/>
      <c r="F101" s="19"/>
      <c r="G101" s="14">
        <f t="shared" si="1"/>
        <v>620.51</v>
      </c>
      <c r="H101" s="19"/>
    </row>
    <row r="102" s="1" customFormat="1" ht="25" customHeight="1" spans="1:8">
      <c r="A102" s="9" t="s">
        <v>134</v>
      </c>
      <c r="B102" s="18" t="s">
        <v>25</v>
      </c>
      <c r="C102" s="19"/>
      <c r="D102" s="19">
        <v>83.96</v>
      </c>
      <c r="E102" s="19"/>
      <c r="F102" s="19"/>
      <c r="G102" s="14">
        <f t="shared" si="1"/>
        <v>83.96</v>
      </c>
      <c r="H102" s="19"/>
    </row>
    <row r="103" s="1" customFormat="1" ht="25" customHeight="1" spans="1:8">
      <c r="A103" s="9" t="s">
        <v>135</v>
      </c>
      <c r="B103" s="18" t="s">
        <v>27</v>
      </c>
      <c r="C103" s="19"/>
      <c r="D103" s="19">
        <v>191.59</v>
      </c>
      <c r="E103" s="19"/>
      <c r="F103" s="19"/>
      <c r="G103" s="14">
        <f t="shared" si="1"/>
        <v>191.59</v>
      </c>
      <c r="H103" s="19"/>
    </row>
    <row r="104" s="1" customFormat="1" ht="25" customHeight="1" spans="1:8">
      <c r="A104" s="9" t="s">
        <v>136</v>
      </c>
      <c r="B104" s="18" t="s">
        <v>29</v>
      </c>
      <c r="C104" s="19"/>
      <c r="D104" s="19">
        <v>261.56</v>
      </c>
      <c r="E104" s="19"/>
      <c r="F104" s="19"/>
      <c r="G104" s="14">
        <f t="shared" si="1"/>
        <v>261.56</v>
      </c>
      <c r="H104" s="19"/>
    </row>
    <row r="105" s="1" customFormat="1" ht="25" customHeight="1" spans="1:8">
      <c r="A105" s="9" t="s">
        <v>137</v>
      </c>
      <c r="B105" s="18" t="s">
        <v>31</v>
      </c>
      <c r="C105" s="19"/>
      <c r="D105" s="19">
        <v>303.32</v>
      </c>
      <c r="E105" s="19"/>
      <c r="F105" s="19"/>
      <c r="G105" s="14">
        <f t="shared" si="1"/>
        <v>303.32</v>
      </c>
      <c r="H105" s="19"/>
    </row>
    <row r="106" s="2" customFormat="1" ht="27" customHeight="1" spans="1:8">
      <c r="A106" s="15" t="s">
        <v>138</v>
      </c>
      <c r="B106" s="13" t="s">
        <v>139</v>
      </c>
      <c r="C106" s="14">
        <f>SUM(C107:C113)</f>
        <v>20371.65</v>
      </c>
      <c r="D106" s="14">
        <f>SUM(D109:D113)</f>
        <v>12292.65</v>
      </c>
      <c r="E106" s="14"/>
      <c r="F106" s="14"/>
      <c r="G106" s="14">
        <f t="shared" si="1"/>
        <v>32664.3</v>
      </c>
      <c r="H106" s="14"/>
    </row>
    <row r="107" s="1" customFormat="1" ht="25" customHeight="1" spans="1:8">
      <c r="A107" s="9" t="s">
        <v>140</v>
      </c>
      <c r="B107" s="18" t="s">
        <v>19</v>
      </c>
      <c r="C107" s="11">
        <v>20371.65</v>
      </c>
      <c r="D107" s="11"/>
      <c r="E107" s="11"/>
      <c r="F107" s="11"/>
      <c r="G107" s="14">
        <f t="shared" si="1"/>
        <v>20371.65</v>
      </c>
      <c r="H107" s="11"/>
    </row>
    <row r="108" s="1" customFormat="1" ht="25" customHeight="1" spans="1:8">
      <c r="A108" s="9" t="s">
        <v>141</v>
      </c>
      <c r="B108" s="18" t="s">
        <v>21</v>
      </c>
      <c r="C108" s="11"/>
      <c r="D108" s="11">
        <v>12292.65</v>
      </c>
      <c r="E108" s="11"/>
      <c r="F108" s="11"/>
      <c r="G108" s="14">
        <f t="shared" si="1"/>
        <v>12292.65</v>
      </c>
      <c r="H108" s="11"/>
    </row>
    <row r="109" s="1" customFormat="1" ht="25" customHeight="1" spans="1:8">
      <c r="A109" s="9" t="s">
        <v>142</v>
      </c>
      <c r="B109" s="18" t="s">
        <v>23</v>
      </c>
      <c r="C109" s="19"/>
      <c r="D109" s="19">
        <v>1708.18</v>
      </c>
      <c r="E109" s="19"/>
      <c r="F109" s="19"/>
      <c r="G109" s="14">
        <f t="shared" si="1"/>
        <v>1708.18</v>
      </c>
      <c r="H109" s="19"/>
    </row>
    <row r="110" s="1" customFormat="1" ht="25" customHeight="1" spans="1:8">
      <c r="A110" s="9" t="s">
        <v>143</v>
      </c>
      <c r="B110" s="18" t="s">
        <v>144</v>
      </c>
      <c r="C110" s="19"/>
      <c r="D110" s="19">
        <v>2017.2</v>
      </c>
      <c r="E110" s="19"/>
      <c r="F110" s="19"/>
      <c r="G110" s="14">
        <f t="shared" si="1"/>
        <v>2017.2</v>
      </c>
      <c r="H110" s="19"/>
    </row>
    <row r="111" s="1" customFormat="1" ht="25" customHeight="1" spans="1:8">
      <c r="A111" s="9" t="s">
        <v>145</v>
      </c>
      <c r="B111" s="18" t="s">
        <v>27</v>
      </c>
      <c r="C111" s="19"/>
      <c r="D111" s="19">
        <v>3630.21</v>
      </c>
      <c r="E111" s="19"/>
      <c r="F111" s="19"/>
      <c r="G111" s="14">
        <f t="shared" si="1"/>
        <v>3630.21</v>
      </c>
      <c r="H111" s="19"/>
    </row>
    <row r="112" s="1" customFormat="1" ht="25" customHeight="1" spans="1:8">
      <c r="A112" s="9" t="s">
        <v>146</v>
      </c>
      <c r="B112" s="18" t="s">
        <v>29</v>
      </c>
      <c r="C112" s="19"/>
      <c r="D112" s="19">
        <v>263.95</v>
      </c>
      <c r="E112" s="19"/>
      <c r="F112" s="19"/>
      <c r="G112" s="14">
        <f t="shared" si="1"/>
        <v>263.95</v>
      </c>
      <c r="H112" s="19"/>
    </row>
    <row r="113" s="1" customFormat="1" ht="25" customHeight="1" spans="1:8">
      <c r="A113" s="9" t="s">
        <v>147</v>
      </c>
      <c r="B113" s="18" t="s">
        <v>31</v>
      </c>
      <c r="C113" s="19"/>
      <c r="D113" s="19">
        <v>4673.11</v>
      </c>
      <c r="E113" s="19"/>
      <c r="F113" s="19"/>
      <c r="G113" s="14">
        <f t="shared" si="1"/>
        <v>4673.11</v>
      </c>
      <c r="H113" s="19"/>
    </row>
    <row r="114" s="2" customFormat="1" ht="27" customHeight="1" spans="1:8">
      <c r="A114" s="15" t="s">
        <v>148</v>
      </c>
      <c r="B114" s="13" t="s">
        <v>149</v>
      </c>
      <c r="C114" s="14">
        <f>SUM(C115,C125)</f>
        <v>18905.95</v>
      </c>
      <c r="D114" s="14">
        <f>SUM(D115,D125)</f>
        <v>3225.09</v>
      </c>
      <c r="E114" s="14"/>
      <c r="F114" s="14"/>
      <c r="G114" s="14">
        <f t="shared" si="1"/>
        <v>22131.04</v>
      </c>
      <c r="H114" s="14"/>
    </row>
    <row r="115" s="2" customFormat="1" ht="35" customHeight="1" spans="1:8">
      <c r="A115" s="15" t="s">
        <v>150</v>
      </c>
      <c r="B115" s="13" t="s">
        <v>151</v>
      </c>
      <c r="C115" s="16">
        <f>SUM(C117:C124)</f>
        <v>15153.58</v>
      </c>
      <c r="D115" s="16">
        <f>SUM(D120:D124)</f>
        <v>2841.5</v>
      </c>
      <c r="E115" s="16"/>
      <c r="F115" s="16"/>
      <c r="G115" s="14">
        <f t="shared" si="1"/>
        <v>17995.08</v>
      </c>
      <c r="H115" s="16"/>
    </row>
    <row r="116" s="1" customFormat="1" ht="25" customHeight="1" spans="1:8">
      <c r="A116" s="9" t="s">
        <v>152</v>
      </c>
      <c r="B116" s="18" t="s">
        <v>19</v>
      </c>
      <c r="C116" s="19">
        <f>SUM(C117:C124)</f>
        <v>15153.58</v>
      </c>
      <c r="D116" s="19"/>
      <c r="E116" s="19"/>
      <c r="F116" s="19"/>
      <c r="G116" s="14">
        <f t="shared" si="1"/>
        <v>15153.58</v>
      </c>
      <c r="H116" s="19"/>
    </row>
    <row r="117" s="1" customFormat="1" ht="25" customHeight="1" spans="1:8">
      <c r="A117" s="9" t="s">
        <v>153</v>
      </c>
      <c r="B117" s="18" t="s">
        <v>154</v>
      </c>
      <c r="C117" s="19">
        <v>9790.84</v>
      </c>
      <c r="D117" s="19"/>
      <c r="E117" s="19"/>
      <c r="F117" s="19"/>
      <c r="G117" s="14">
        <f t="shared" si="1"/>
        <v>9790.84</v>
      </c>
      <c r="H117" s="19"/>
    </row>
    <row r="118" s="1" customFormat="1" ht="25" customHeight="1" spans="1:8">
      <c r="A118" s="9" t="s">
        <v>155</v>
      </c>
      <c r="B118" s="18" t="s">
        <v>47</v>
      </c>
      <c r="C118" s="19">
        <v>5362.74</v>
      </c>
      <c r="D118" s="19"/>
      <c r="E118" s="19"/>
      <c r="F118" s="19"/>
      <c r="G118" s="14">
        <f t="shared" si="1"/>
        <v>5362.74</v>
      </c>
      <c r="H118" s="19"/>
    </row>
    <row r="119" s="1" customFormat="1" ht="25" customHeight="1" spans="1:8">
      <c r="A119" s="9" t="s">
        <v>156</v>
      </c>
      <c r="B119" s="18" t="s">
        <v>21</v>
      </c>
      <c r="C119" s="19"/>
      <c r="D119" s="19">
        <v>2841.5</v>
      </c>
      <c r="E119" s="19"/>
      <c r="F119" s="19"/>
      <c r="G119" s="14">
        <f t="shared" si="1"/>
        <v>2841.5</v>
      </c>
      <c r="H119" s="19"/>
    </row>
    <row r="120" s="1" customFormat="1" ht="25" customHeight="1" spans="1:8">
      <c r="A120" s="9" t="s">
        <v>157</v>
      </c>
      <c r="B120" s="18" t="s">
        <v>23</v>
      </c>
      <c r="C120" s="19"/>
      <c r="D120" s="19">
        <v>687.42</v>
      </c>
      <c r="E120" s="19"/>
      <c r="F120" s="19"/>
      <c r="G120" s="14">
        <f t="shared" si="1"/>
        <v>687.42</v>
      </c>
      <c r="H120" s="19"/>
    </row>
    <row r="121" s="1" customFormat="1" ht="25" customHeight="1" spans="1:8">
      <c r="A121" s="9" t="s">
        <v>158</v>
      </c>
      <c r="B121" s="18" t="s">
        <v>144</v>
      </c>
      <c r="C121" s="19"/>
      <c r="D121" s="19">
        <v>500.28</v>
      </c>
      <c r="E121" s="19"/>
      <c r="F121" s="19"/>
      <c r="G121" s="14">
        <f t="shared" si="1"/>
        <v>500.28</v>
      </c>
      <c r="H121" s="19"/>
    </row>
    <row r="122" s="1" customFormat="1" ht="25" customHeight="1" spans="1:8">
      <c r="A122" s="9" t="s">
        <v>159</v>
      </c>
      <c r="B122" s="18" t="s">
        <v>27</v>
      </c>
      <c r="C122" s="19"/>
      <c r="D122" s="19">
        <v>554.01</v>
      </c>
      <c r="E122" s="19"/>
      <c r="F122" s="19"/>
      <c r="G122" s="14">
        <f t="shared" si="1"/>
        <v>554.01</v>
      </c>
      <c r="H122" s="19"/>
    </row>
    <row r="123" s="1" customFormat="1" ht="25" customHeight="1" spans="1:8">
      <c r="A123" s="9" t="s">
        <v>160</v>
      </c>
      <c r="B123" s="18" t="s">
        <v>29</v>
      </c>
      <c r="C123" s="14"/>
      <c r="D123" s="19">
        <v>801.06</v>
      </c>
      <c r="E123" s="14"/>
      <c r="F123" s="14"/>
      <c r="G123" s="14">
        <f t="shared" si="1"/>
        <v>801.06</v>
      </c>
      <c r="H123" s="19"/>
    </row>
    <row r="124" s="1" customFormat="1" ht="25" customHeight="1" spans="1:8">
      <c r="A124" s="9" t="s">
        <v>161</v>
      </c>
      <c r="B124" s="18" t="s">
        <v>31</v>
      </c>
      <c r="C124" s="19"/>
      <c r="D124" s="19">
        <v>298.73</v>
      </c>
      <c r="E124" s="19"/>
      <c r="F124" s="19"/>
      <c r="G124" s="14">
        <f t="shared" si="1"/>
        <v>298.73</v>
      </c>
      <c r="H124" s="19"/>
    </row>
    <row r="125" s="2" customFormat="1" ht="35" customHeight="1" spans="1:8">
      <c r="A125" s="15" t="s">
        <v>162</v>
      </c>
      <c r="B125" s="13" t="s">
        <v>163</v>
      </c>
      <c r="C125" s="16">
        <f>SUM(C126:C131)</f>
        <v>3752.37</v>
      </c>
      <c r="D125" s="16">
        <f>SUM(D128:D131)</f>
        <v>383.59</v>
      </c>
      <c r="E125" s="16"/>
      <c r="F125" s="16"/>
      <c r="G125" s="14">
        <f t="shared" si="1"/>
        <v>4135.96</v>
      </c>
      <c r="H125" s="16"/>
    </row>
    <row r="126" s="1" customFormat="1" ht="25" customHeight="1" spans="1:8">
      <c r="A126" s="9" t="s">
        <v>164</v>
      </c>
      <c r="B126" s="18" t="s">
        <v>19</v>
      </c>
      <c r="C126" s="19">
        <v>3752.37</v>
      </c>
      <c r="D126" s="19"/>
      <c r="E126" s="19"/>
      <c r="F126" s="19"/>
      <c r="G126" s="14">
        <f t="shared" si="1"/>
        <v>3752.37</v>
      </c>
      <c r="H126" s="19"/>
    </row>
    <row r="127" s="1" customFormat="1" ht="25" customHeight="1" spans="1:8">
      <c r="A127" s="9" t="s">
        <v>165</v>
      </c>
      <c r="B127" s="18" t="s">
        <v>21</v>
      </c>
      <c r="C127" s="19"/>
      <c r="D127" s="19">
        <v>383.59</v>
      </c>
      <c r="E127" s="19"/>
      <c r="F127" s="19"/>
      <c r="G127" s="14">
        <f t="shared" si="1"/>
        <v>383.59</v>
      </c>
      <c r="H127" s="19"/>
    </row>
    <row r="128" s="1" customFormat="1" ht="25" customHeight="1" spans="1:8">
      <c r="A128" s="9" t="s">
        <v>166</v>
      </c>
      <c r="B128" s="18" t="s">
        <v>23</v>
      </c>
      <c r="C128" s="19"/>
      <c r="D128" s="19">
        <v>31.48</v>
      </c>
      <c r="E128" s="19"/>
      <c r="F128" s="19"/>
      <c r="G128" s="14">
        <f t="shared" si="1"/>
        <v>31.48</v>
      </c>
      <c r="H128" s="19"/>
    </row>
    <row r="129" s="1" customFormat="1" ht="25" customHeight="1" spans="1:8">
      <c r="A129" s="9" t="s">
        <v>167</v>
      </c>
      <c r="B129" s="18" t="s">
        <v>27</v>
      </c>
      <c r="C129" s="19"/>
      <c r="D129" s="19">
        <v>61.25</v>
      </c>
      <c r="E129" s="19"/>
      <c r="F129" s="19"/>
      <c r="G129" s="14">
        <f t="shared" si="1"/>
        <v>61.25</v>
      </c>
      <c r="H129" s="19"/>
    </row>
    <row r="130" s="1" customFormat="1" ht="25" customHeight="1" spans="1:8">
      <c r="A130" s="9" t="s">
        <v>168</v>
      </c>
      <c r="B130" s="18" t="s">
        <v>29</v>
      </c>
      <c r="C130" s="19"/>
      <c r="D130" s="19">
        <v>59.26</v>
      </c>
      <c r="E130" s="19"/>
      <c r="F130" s="19"/>
      <c r="G130" s="14">
        <f t="shared" si="1"/>
        <v>59.26</v>
      </c>
      <c r="H130" s="19"/>
    </row>
    <row r="131" s="1" customFormat="1" ht="25" customHeight="1" spans="1:8">
      <c r="A131" s="9" t="s">
        <v>169</v>
      </c>
      <c r="B131" s="18" t="s">
        <v>31</v>
      </c>
      <c r="C131" s="19"/>
      <c r="D131" s="19">
        <v>231.6</v>
      </c>
      <c r="E131" s="19"/>
      <c r="F131" s="19"/>
      <c r="G131" s="14">
        <f t="shared" si="1"/>
        <v>231.6</v>
      </c>
      <c r="H131" s="19"/>
    </row>
    <row r="132" s="2" customFormat="1" ht="51" customHeight="1" spans="1:8">
      <c r="A132" s="15" t="s">
        <v>170</v>
      </c>
      <c r="B132" s="13" t="s">
        <v>171</v>
      </c>
      <c r="C132" s="14">
        <f>SUM(C134:C141)</f>
        <v>12982.51</v>
      </c>
      <c r="D132" s="14">
        <f>SUM(D137:D141)</f>
        <v>5269.4</v>
      </c>
      <c r="E132" s="14"/>
      <c r="F132" s="14"/>
      <c r="G132" s="14">
        <f t="shared" si="1"/>
        <v>18251.91</v>
      </c>
      <c r="H132" s="14"/>
    </row>
    <row r="133" s="1" customFormat="1" ht="25" customHeight="1" spans="1:8">
      <c r="A133" s="9" t="s">
        <v>172</v>
      </c>
      <c r="B133" s="18" t="s">
        <v>19</v>
      </c>
      <c r="C133" s="11">
        <f>SUM(C134:C141)</f>
        <v>12982.51</v>
      </c>
      <c r="D133" s="11"/>
      <c r="E133" s="11"/>
      <c r="F133" s="11"/>
      <c r="G133" s="14">
        <f t="shared" si="1"/>
        <v>12982.51</v>
      </c>
      <c r="H133" s="11"/>
    </row>
    <row r="134" s="1" customFormat="1" ht="25" customHeight="1" spans="1:8">
      <c r="A134" s="9" t="s">
        <v>173</v>
      </c>
      <c r="B134" s="18" t="s">
        <v>174</v>
      </c>
      <c r="C134" s="19">
        <v>8274.3</v>
      </c>
      <c r="D134" s="19"/>
      <c r="E134" s="19"/>
      <c r="F134" s="19"/>
      <c r="G134" s="14">
        <f t="shared" ref="G134:G197" si="2">SUM(C134:F134)</f>
        <v>8274.3</v>
      </c>
      <c r="H134" s="19"/>
    </row>
    <row r="135" s="1" customFormat="1" ht="25" customHeight="1" spans="1:8">
      <c r="A135" s="9" t="s">
        <v>175</v>
      </c>
      <c r="B135" s="18" t="s">
        <v>47</v>
      </c>
      <c r="C135" s="19">
        <v>4708.21</v>
      </c>
      <c r="D135" s="19"/>
      <c r="E135" s="19"/>
      <c r="F135" s="19"/>
      <c r="G135" s="14">
        <f t="shared" si="2"/>
        <v>4708.21</v>
      </c>
      <c r="H135" s="19"/>
    </row>
    <row r="136" s="1" customFormat="1" ht="25" customHeight="1" spans="1:8">
      <c r="A136" s="9" t="s">
        <v>176</v>
      </c>
      <c r="B136" s="18" t="s">
        <v>21</v>
      </c>
      <c r="C136" s="11"/>
      <c r="D136" s="11">
        <v>5269.4</v>
      </c>
      <c r="E136" s="11"/>
      <c r="F136" s="11"/>
      <c r="G136" s="14">
        <f t="shared" si="2"/>
        <v>5269.4</v>
      </c>
      <c r="H136" s="11"/>
    </row>
    <row r="137" s="1" customFormat="1" ht="25" customHeight="1" spans="1:8">
      <c r="A137" s="9" t="s">
        <v>177</v>
      </c>
      <c r="B137" s="18" t="s">
        <v>23</v>
      </c>
      <c r="C137" s="19"/>
      <c r="D137" s="19">
        <v>1401.39</v>
      </c>
      <c r="E137" s="19"/>
      <c r="F137" s="19"/>
      <c r="G137" s="14">
        <f t="shared" si="2"/>
        <v>1401.39</v>
      </c>
      <c r="H137" s="19"/>
    </row>
    <row r="138" s="1" customFormat="1" ht="25" customHeight="1" spans="1:8">
      <c r="A138" s="9" t="s">
        <v>178</v>
      </c>
      <c r="B138" s="18" t="s">
        <v>144</v>
      </c>
      <c r="C138" s="19"/>
      <c r="D138" s="19">
        <v>1796.21</v>
      </c>
      <c r="E138" s="19"/>
      <c r="F138" s="19"/>
      <c r="G138" s="14">
        <f t="shared" si="2"/>
        <v>1796.21</v>
      </c>
      <c r="H138" s="19"/>
    </row>
    <row r="139" s="1" customFormat="1" ht="25" customHeight="1" spans="1:8">
      <c r="A139" s="9" t="s">
        <v>179</v>
      </c>
      <c r="B139" s="18" t="s">
        <v>27</v>
      </c>
      <c r="C139" s="19"/>
      <c r="D139" s="19">
        <v>856.49</v>
      </c>
      <c r="E139" s="19"/>
      <c r="F139" s="19"/>
      <c r="G139" s="14">
        <f t="shared" si="2"/>
        <v>856.49</v>
      </c>
      <c r="H139" s="19"/>
    </row>
    <row r="140" s="1" customFormat="1" ht="25" customHeight="1" spans="1:8">
      <c r="A140" s="9" t="s">
        <v>180</v>
      </c>
      <c r="B140" s="18" t="s">
        <v>29</v>
      </c>
      <c r="C140" s="19"/>
      <c r="D140" s="19">
        <v>191.55</v>
      </c>
      <c r="E140" s="19"/>
      <c r="F140" s="19"/>
      <c r="G140" s="14">
        <f t="shared" si="2"/>
        <v>191.55</v>
      </c>
      <c r="H140" s="19"/>
    </row>
    <row r="141" s="1" customFormat="1" ht="25" customHeight="1" spans="1:8">
      <c r="A141" s="9" t="s">
        <v>181</v>
      </c>
      <c r="B141" s="18" t="s">
        <v>31</v>
      </c>
      <c r="C141" s="19"/>
      <c r="D141" s="19">
        <v>1023.76</v>
      </c>
      <c r="E141" s="19"/>
      <c r="F141" s="19"/>
      <c r="G141" s="14">
        <f t="shared" si="2"/>
        <v>1023.76</v>
      </c>
      <c r="H141" s="19"/>
    </row>
    <row r="142" s="2" customFormat="1" ht="27" customHeight="1" spans="1:8">
      <c r="A142" s="15" t="s">
        <v>182</v>
      </c>
      <c r="B142" s="13" t="s">
        <v>183</v>
      </c>
      <c r="C142" s="14">
        <f>SUM(C143:C150)</f>
        <v>5945.96</v>
      </c>
      <c r="D142" s="14">
        <f>SUM(D145:D150)</f>
        <v>2071.09</v>
      </c>
      <c r="E142" s="14"/>
      <c r="F142" s="14"/>
      <c r="G142" s="14">
        <f t="shared" si="2"/>
        <v>8017.05</v>
      </c>
      <c r="H142" s="14"/>
    </row>
    <row r="143" s="1" customFormat="1" ht="25" customHeight="1" spans="1:8">
      <c r="A143" s="9" t="s">
        <v>184</v>
      </c>
      <c r="B143" s="18" t="s">
        <v>19</v>
      </c>
      <c r="C143" s="11">
        <v>5945.96</v>
      </c>
      <c r="D143" s="11"/>
      <c r="E143" s="11"/>
      <c r="F143" s="11"/>
      <c r="G143" s="14">
        <f t="shared" si="2"/>
        <v>5945.96</v>
      </c>
      <c r="H143" s="11"/>
    </row>
    <row r="144" s="1" customFormat="1" ht="25" customHeight="1" spans="1:8">
      <c r="A144" s="9" t="s">
        <v>185</v>
      </c>
      <c r="B144" s="18" t="s">
        <v>21</v>
      </c>
      <c r="C144" s="11"/>
      <c r="D144" s="11">
        <v>2071.09</v>
      </c>
      <c r="E144" s="11"/>
      <c r="F144" s="11"/>
      <c r="G144" s="14">
        <f t="shared" si="2"/>
        <v>2071.09</v>
      </c>
      <c r="H144" s="11"/>
    </row>
    <row r="145" s="1" customFormat="1" ht="25" customHeight="1" spans="1:8">
      <c r="A145" s="9" t="s">
        <v>186</v>
      </c>
      <c r="B145" s="18" t="s">
        <v>23</v>
      </c>
      <c r="C145" s="19"/>
      <c r="D145" s="19">
        <v>376.91</v>
      </c>
      <c r="E145" s="19"/>
      <c r="F145" s="19"/>
      <c r="G145" s="14">
        <f t="shared" si="2"/>
        <v>376.91</v>
      </c>
      <c r="H145" s="19"/>
    </row>
    <row r="146" s="1" customFormat="1" ht="25" customHeight="1" spans="1:8">
      <c r="A146" s="9" t="s">
        <v>187</v>
      </c>
      <c r="B146" s="18" t="s">
        <v>188</v>
      </c>
      <c r="C146" s="19"/>
      <c r="D146" s="19">
        <v>111.61</v>
      </c>
      <c r="E146" s="19"/>
      <c r="F146" s="19"/>
      <c r="G146" s="14">
        <f t="shared" si="2"/>
        <v>111.61</v>
      </c>
      <c r="H146" s="19"/>
    </row>
    <row r="147" s="1" customFormat="1" ht="25" customHeight="1" spans="1:8">
      <c r="A147" s="9" t="s">
        <v>189</v>
      </c>
      <c r="B147" s="18" t="s">
        <v>190</v>
      </c>
      <c r="C147" s="19"/>
      <c r="D147" s="19">
        <v>586.34</v>
      </c>
      <c r="E147" s="19"/>
      <c r="F147" s="19"/>
      <c r="G147" s="14">
        <f t="shared" si="2"/>
        <v>586.34</v>
      </c>
      <c r="H147" s="19"/>
    </row>
    <row r="148" s="1" customFormat="1" ht="25" customHeight="1" spans="1:8">
      <c r="A148" s="9" t="s">
        <v>191</v>
      </c>
      <c r="B148" s="18" t="s">
        <v>27</v>
      </c>
      <c r="C148" s="19"/>
      <c r="D148" s="19">
        <v>380.08</v>
      </c>
      <c r="E148" s="19"/>
      <c r="F148" s="19"/>
      <c r="G148" s="14">
        <f t="shared" si="2"/>
        <v>380.08</v>
      </c>
      <c r="H148" s="19"/>
    </row>
    <row r="149" s="1" customFormat="1" ht="25" customHeight="1" spans="1:8">
      <c r="A149" s="9" t="s">
        <v>192</v>
      </c>
      <c r="B149" s="18" t="s">
        <v>29</v>
      </c>
      <c r="C149" s="19"/>
      <c r="D149" s="19">
        <v>106.59</v>
      </c>
      <c r="E149" s="19"/>
      <c r="F149" s="19"/>
      <c r="G149" s="14">
        <f t="shared" si="2"/>
        <v>106.59</v>
      </c>
      <c r="H149" s="19"/>
    </row>
    <row r="150" s="1" customFormat="1" ht="25" customHeight="1" spans="1:8">
      <c r="A150" s="9" t="s">
        <v>193</v>
      </c>
      <c r="B150" s="18" t="s">
        <v>31</v>
      </c>
      <c r="C150" s="19"/>
      <c r="D150" s="19">
        <v>509.56</v>
      </c>
      <c r="E150" s="19"/>
      <c r="F150" s="19"/>
      <c r="G150" s="14">
        <f t="shared" si="2"/>
        <v>509.56</v>
      </c>
      <c r="H150" s="19"/>
    </row>
    <row r="151" s="2" customFormat="1" ht="27" customHeight="1" spans="1:8">
      <c r="A151" s="15" t="s">
        <v>194</v>
      </c>
      <c r="B151" s="13" t="s">
        <v>195</v>
      </c>
      <c r="C151" s="14">
        <f>SUM(C152,C221,C257,C301,C323,C339)</f>
        <v>102431.73</v>
      </c>
      <c r="D151" s="14">
        <f>SUM(D152,D221,D257,D301,D323,D339)</f>
        <v>33004.8</v>
      </c>
      <c r="E151" s="14"/>
      <c r="F151" s="14"/>
      <c r="G151" s="14">
        <f t="shared" si="2"/>
        <v>135436.53</v>
      </c>
      <c r="H151" s="14"/>
    </row>
    <row r="152" s="2" customFormat="1" ht="27" customHeight="1" spans="1:8">
      <c r="A152" s="15" t="s">
        <v>196</v>
      </c>
      <c r="B152" s="13" t="s">
        <v>197</v>
      </c>
      <c r="C152" s="16">
        <f>SUM(C153,C160,C170,C177,C184,C191,C198,C205,C213)</f>
        <v>39449.96</v>
      </c>
      <c r="D152" s="16">
        <f>SUM(D153,D160,D170,D177,D184,D191,D198,D205,D213)</f>
        <v>12898.9</v>
      </c>
      <c r="E152" s="16"/>
      <c r="F152" s="16"/>
      <c r="G152" s="14">
        <f t="shared" si="2"/>
        <v>52348.86</v>
      </c>
      <c r="H152" s="16"/>
    </row>
    <row r="153" s="2" customFormat="1" ht="27" customHeight="1" spans="1:8">
      <c r="A153" s="15" t="s">
        <v>198</v>
      </c>
      <c r="B153" s="13" t="s">
        <v>199</v>
      </c>
      <c r="C153" s="14">
        <f>SUM(C154:C159)</f>
        <v>4574.42</v>
      </c>
      <c r="D153" s="14">
        <f>SUM(D156:D159)</f>
        <v>1463.59</v>
      </c>
      <c r="E153" s="14"/>
      <c r="F153" s="14"/>
      <c r="G153" s="14">
        <f t="shared" si="2"/>
        <v>6038.01</v>
      </c>
      <c r="H153" s="14"/>
    </row>
    <row r="154" s="1" customFormat="1" ht="25" customHeight="1" spans="1:8">
      <c r="A154" s="9" t="s">
        <v>200</v>
      </c>
      <c r="B154" s="18" t="s">
        <v>19</v>
      </c>
      <c r="C154" s="19">
        <v>4574.42</v>
      </c>
      <c r="D154" s="19"/>
      <c r="E154" s="19"/>
      <c r="F154" s="19"/>
      <c r="G154" s="14">
        <f t="shared" si="2"/>
        <v>4574.42</v>
      </c>
      <c r="H154" s="19"/>
    </row>
    <row r="155" s="1" customFormat="1" ht="25" customHeight="1" spans="1:8">
      <c r="A155" s="9" t="s">
        <v>201</v>
      </c>
      <c r="B155" s="18" t="s">
        <v>21</v>
      </c>
      <c r="C155" s="19"/>
      <c r="D155" s="19">
        <v>1463.59</v>
      </c>
      <c r="E155" s="19"/>
      <c r="F155" s="19"/>
      <c r="G155" s="14">
        <f t="shared" si="2"/>
        <v>1463.59</v>
      </c>
      <c r="H155" s="19"/>
    </row>
    <row r="156" s="1" customFormat="1" ht="25" customHeight="1" spans="1:8">
      <c r="A156" s="9" t="s">
        <v>202</v>
      </c>
      <c r="B156" s="18" t="s">
        <v>23</v>
      </c>
      <c r="C156" s="19"/>
      <c r="D156" s="19">
        <v>395.45</v>
      </c>
      <c r="E156" s="19"/>
      <c r="F156" s="19"/>
      <c r="G156" s="14">
        <f t="shared" si="2"/>
        <v>395.45</v>
      </c>
      <c r="H156" s="19"/>
    </row>
    <row r="157" s="1" customFormat="1" ht="25" customHeight="1" spans="1:8">
      <c r="A157" s="9" t="s">
        <v>203</v>
      </c>
      <c r="B157" s="18" t="s">
        <v>27</v>
      </c>
      <c r="C157" s="19"/>
      <c r="D157" s="19">
        <v>71.29</v>
      </c>
      <c r="E157" s="19"/>
      <c r="F157" s="19"/>
      <c r="G157" s="14">
        <f t="shared" si="2"/>
        <v>71.29</v>
      </c>
      <c r="H157" s="19"/>
    </row>
    <row r="158" s="1" customFormat="1" ht="25" customHeight="1" spans="1:8">
      <c r="A158" s="9" t="s">
        <v>204</v>
      </c>
      <c r="B158" s="18" t="s">
        <v>29</v>
      </c>
      <c r="C158" s="19"/>
      <c r="D158" s="19">
        <v>812.05</v>
      </c>
      <c r="E158" s="19"/>
      <c r="F158" s="19"/>
      <c r="G158" s="14">
        <f t="shared" si="2"/>
        <v>812.05</v>
      </c>
      <c r="H158" s="19"/>
    </row>
    <row r="159" s="1" customFormat="1" ht="25" customHeight="1" spans="1:8">
      <c r="A159" s="9" t="s">
        <v>205</v>
      </c>
      <c r="B159" s="18" t="s">
        <v>31</v>
      </c>
      <c r="C159" s="19"/>
      <c r="D159" s="19">
        <v>184.8</v>
      </c>
      <c r="E159" s="19"/>
      <c r="F159" s="19"/>
      <c r="G159" s="14">
        <f t="shared" si="2"/>
        <v>184.8</v>
      </c>
      <c r="H159" s="19"/>
    </row>
    <row r="160" s="2" customFormat="1" ht="27" customHeight="1" spans="1:8">
      <c r="A160" s="15" t="s">
        <v>206</v>
      </c>
      <c r="B160" s="13" t="s">
        <v>207</v>
      </c>
      <c r="C160" s="14">
        <f>SUM(C162:C169)</f>
        <v>4847.39</v>
      </c>
      <c r="D160" s="14">
        <f>SUM(D165:D169)</f>
        <v>1486.37</v>
      </c>
      <c r="E160" s="14"/>
      <c r="F160" s="14"/>
      <c r="G160" s="14">
        <f t="shared" si="2"/>
        <v>6333.76</v>
      </c>
      <c r="H160" s="14"/>
    </row>
    <row r="161" s="1" customFormat="1" ht="25" customHeight="1" spans="1:8">
      <c r="A161" s="9" t="s">
        <v>208</v>
      </c>
      <c r="B161" s="18" t="s">
        <v>19</v>
      </c>
      <c r="C161" s="19">
        <v>4847.39</v>
      </c>
      <c r="D161" s="19"/>
      <c r="E161" s="19"/>
      <c r="F161" s="19"/>
      <c r="G161" s="14">
        <f t="shared" si="2"/>
        <v>4847.39</v>
      </c>
      <c r="H161" s="19"/>
    </row>
    <row r="162" s="1" customFormat="1" ht="25" customHeight="1" spans="1:8">
      <c r="A162" s="9" t="s">
        <v>209</v>
      </c>
      <c r="B162" s="18" t="s">
        <v>210</v>
      </c>
      <c r="C162" s="19">
        <v>3058.39</v>
      </c>
      <c r="D162" s="19"/>
      <c r="E162" s="19"/>
      <c r="F162" s="19"/>
      <c r="G162" s="14">
        <f t="shared" si="2"/>
        <v>3058.39</v>
      </c>
      <c r="H162" s="19"/>
    </row>
    <row r="163" s="1" customFormat="1" ht="25" customHeight="1" spans="1:8">
      <c r="A163" s="9" t="s">
        <v>211</v>
      </c>
      <c r="B163" s="18" t="s">
        <v>47</v>
      </c>
      <c r="C163" s="19">
        <v>1789</v>
      </c>
      <c r="D163" s="19"/>
      <c r="E163" s="19"/>
      <c r="F163" s="19"/>
      <c r="G163" s="14">
        <f t="shared" si="2"/>
        <v>1789</v>
      </c>
      <c r="H163" s="19"/>
    </row>
    <row r="164" s="1" customFormat="1" ht="25" customHeight="1" spans="1:8">
      <c r="A164" s="9" t="s">
        <v>212</v>
      </c>
      <c r="B164" s="18" t="s">
        <v>21</v>
      </c>
      <c r="C164" s="19"/>
      <c r="D164" s="19">
        <v>1486.37</v>
      </c>
      <c r="E164" s="19"/>
      <c r="F164" s="19"/>
      <c r="G164" s="14">
        <f t="shared" si="2"/>
        <v>1486.37</v>
      </c>
      <c r="H164" s="19"/>
    </row>
    <row r="165" s="1" customFormat="1" ht="25" customHeight="1" spans="1:8">
      <c r="A165" s="9" t="s">
        <v>213</v>
      </c>
      <c r="B165" s="18" t="s">
        <v>23</v>
      </c>
      <c r="C165" s="19"/>
      <c r="D165" s="19">
        <v>392.05</v>
      </c>
      <c r="E165" s="19"/>
      <c r="F165" s="19"/>
      <c r="G165" s="14">
        <f t="shared" si="2"/>
        <v>392.05</v>
      </c>
      <c r="H165" s="19"/>
    </row>
    <row r="166" s="1" customFormat="1" ht="25" customHeight="1" spans="1:8">
      <c r="A166" s="9" t="s">
        <v>214</v>
      </c>
      <c r="B166" s="18" t="s">
        <v>188</v>
      </c>
      <c r="C166" s="19"/>
      <c r="D166" s="19">
        <v>91.59</v>
      </c>
      <c r="E166" s="19"/>
      <c r="F166" s="19"/>
      <c r="G166" s="14">
        <f t="shared" si="2"/>
        <v>91.59</v>
      </c>
      <c r="H166" s="19"/>
    </row>
    <row r="167" s="1" customFormat="1" ht="25" customHeight="1" spans="1:8">
      <c r="A167" s="9" t="s">
        <v>215</v>
      </c>
      <c r="B167" s="18" t="s">
        <v>27</v>
      </c>
      <c r="C167" s="19"/>
      <c r="D167" s="19">
        <v>178.38</v>
      </c>
      <c r="E167" s="19"/>
      <c r="F167" s="19"/>
      <c r="G167" s="14">
        <f t="shared" si="2"/>
        <v>178.38</v>
      </c>
      <c r="H167" s="19"/>
    </row>
    <row r="168" s="1" customFormat="1" ht="25" customHeight="1" spans="1:8">
      <c r="A168" s="9" t="s">
        <v>216</v>
      </c>
      <c r="B168" s="18" t="s">
        <v>29</v>
      </c>
      <c r="C168" s="19"/>
      <c r="D168" s="19">
        <v>686.21</v>
      </c>
      <c r="E168" s="19"/>
      <c r="F168" s="19"/>
      <c r="G168" s="14">
        <f t="shared" si="2"/>
        <v>686.21</v>
      </c>
      <c r="H168" s="19"/>
    </row>
    <row r="169" s="1" customFormat="1" ht="25" customHeight="1" spans="1:8">
      <c r="A169" s="9" t="s">
        <v>217</v>
      </c>
      <c r="B169" s="18" t="s">
        <v>31</v>
      </c>
      <c r="C169" s="19"/>
      <c r="D169" s="19">
        <v>138.14</v>
      </c>
      <c r="E169" s="19"/>
      <c r="F169" s="19"/>
      <c r="G169" s="14">
        <f t="shared" si="2"/>
        <v>138.14</v>
      </c>
      <c r="H169" s="19"/>
    </row>
    <row r="170" s="2" customFormat="1" ht="27" customHeight="1" spans="1:8">
      <c r="A170" s="15" t="s">
        <v>218</v>
      </c>
      <c r="B170" s="13" t="s">
        <v>219</v>
      </c>
      <c r="C170" s="14">
        <f>SUM(C171:C176)</f>
        <v>3396.65</v>
      </c>
      <c r="D170" s="14">
        <f>SUM(D173:D176)</f>
        <v>1045.03</v>
      </c>
      <c r="E170" s="14"/>
      <c r="F170" s="14"/>
      <c r="G170" s="14">
        <f t="shared" si="2"/>
        <v>4441.68</v>
      </c>
      <c r="H170" s="14"/>
    </row>
    <row r="171" s="1" customFormat="1" ht="25" customHeight="1" spans="1:8">
      <c r="A171" s="9" t="s">
        <v>220</v>
      </c>
      <c r="B171" s="18" t="s">
        <v>19</v>
      </c>
      <c r="C171" s="19">
        <v>3396.65</v>
      </c>
      <c r="D171" s="19"/>
      <c r="E171" s="19"/>
      <c r="F171" s="19"/>
      <c r="G171" s="14">
        <f t="shared" si="2"/>
        <v>3396.65</v>
      </c>
      <c r="H171" s="19"/>
    </row>
    <row r="172" s="1" customFormat="1" ht="25" customHeight="1" spans="1:8">
      <c r="A172" s="9" t="s">
        <v>221</v>
      </c>
      <c r="B172" s="18" t="s">
        <v>21</v>
      </c>
      <c r="C172" s="19"/>
      <c r="D172" s="19">
        <v>1045.03</v>
      </c>
      <c r="E172" s="19"/>
      <c r="F172" s="19"/>
      <c r="G172" s="14">
        <f t="shared" si="2"/>
        <v>1045.03</v>
      </c>
      <c r="H172" s="19"/>
    </row>
    <row r="173" s="1" customFormat="1" ht="25" customHeight="1" spans="1:8">
      <c r="A173" s="9" t="s">
        <v>222</v>
      </c>
      <c r="B173" s="18" t="s">
        <v>23</v>
      </c>
      <c r="C173" s="19"/>
      <c r="D173" s="19">
        <v>271.81</v>
      </c>
      <c r="E173" s="19"/>
      <c r="F173" s="19"/>
      <c r="G173" s="14">
        <f t="shared" si="2"/>
        <v>271.81</v>
      </c>
      <c r="H173" s="19"/>
    </row>
    <row r="174" s="1" customFormat="1" ht="25" customHeight="1" spans="1:8">
      <c r="A174" s="9" t="s">
        <v>223</v>
      </c>
      <c r="B174" s="18" t="s">
        <v>27</v>
      </c>
      <c r="C174" s="19"/>
      <c r="D174" s="19">
        <v>49.45</v>
      </c>
      <c r="E174" s="19"/>
      <c r="F174" s="19"/>
      <c r="G174" s="14">
        <f t="shared" si="2"/>
        <v>49.45</v>
      </c>
      <c r="H174" s="19"/>
    </row>
    <row r="175" s="1" customFormat="1" ht="25" customHeight="1" spans="1:8">
      <c r="A175" s="9" t="s">
        <v>224</v>
      </c>
      <c r="B175" s="18" t="s">
        <v>29</v>
      </c>
      <c r="C175" s="19"/>
      <c r="D175" s="19">
        <v>600.94</v>
      </c>
      <c r="E175" s="19"/>
      <c r="F175" s="19"/>
      <c r="G175" s="14">
        <f t="shared" si="2"/>
        <v>600.94</v>
      </c>
      <c r="H175" s="19"/>
    </row>
    <row r="176" s="1" customFormat="1" ht="25" customHeight="1" spans="1:8">
      <c r="A176" s="9" t="s">
        <v>225</v>
      </c>
      <c r="B176" s="18" t="s">
        <v>31</v>
      </c>
      <c r="C176" s="19"/>
      <c r="D176" s="19">
        <v>122.83</v>
      </c>
      <c r="E176" s="19"/>
      <c r="F176" s="19"/>
      <c r="G176" s="14">
        <f t="shared" si="2"/>
        <v>122.83</v>
      </c>
      <c r="H176" s="19"/>
    </row>
    <row r="177" s="2" customFormat="1" ht="27" customHeight="1" spans="1:8">
      <c r="A177" s="15" t="s">
        <v>226</v>
      </c>
      <c r="B177" s="13" t="s">
        <v>227</v>
      </c>
      <c r="C177" s="14">
        <f>SUM(C178:C183)</f>
        <v>3145.13</v>
      </c>
      <c r="D177" s="14">
        <f>SUM(D180:D183)</f>
        <v>1029.3</v>
      </c>
      <c r="E177" s="14"/>
      <c r="F177" s="14"/>
      <c r="G177" s="14">
        <f t="shared" si="2"/>
        <v>4174.43</v>
      </c>
      <c r="H177" s="14"/>
    </row>
    <row r="178" s="1" customFormat="1" ht="25" customHeight="1" spans="1:8">
      <c r="A178" s="9" t="s">
        <v>228</v>
      </c>
      <c r="B178" s="18" t="s">
        <v>19</v>
      </c>
      <c r="C178" s="19">
        <v>3145.13</v>
      </c>
      <c r="D178" s="19"/>
      <c r="E178" s="19"/>
      <c r="F178" s="19"/>
      <c r="G178" s="14">
        <f t="shared" si="2"/>
        <v>3145.13</v>
      </c>
      <c r="H178" s="19"/>
    </row>
    <row r="179" s="1" customFormat="1" ht="25" customHeight="1" spans="1:8">
      <c r="A179" s="9" t="s">
        <v>229</v>
      </c>
      <c r="B179" s="18" t="s">
        <v>21</v>
      </c>
      <c r="C179" s="19"/>
      <c r="D179" s="19">
        <v>1029.3</v>
      </c>
      <c r="E179" s="19"/>
      <c r="F179" s="19"/>
      <c r="G179" s="14">
        <f t="shared" si="2"/>
        <v>1029.3</v>
      </c>
      <c r="H179" s="19"/>
    </row>
    <row r="180" s="1" customFormat="1" ht="25" customHeight="1" spans="1:8">
      <c r="A180" s="9" t="s">
        <v>230</v>
      </c>
      <c r="B180" s="18" t="s">
        <v>23</v>
      </c>
      <c r="C180" s="19"/>
      <c r="D180" s="19">
        <v>274.1</v>
      </c>
      <c r="E180" s="19"/>
      <c r="F180" s="19"/>
      <c r="G180" s="14">
        <f t="shared" si="2"/>
        <v>274.1</v>
      </c>
      <c r="H180" s="19"/>
    </row>
    <row r="181" s="1" customFormat="1" ht="25" customHeight="1" spans="1:8">
      <c r="A181" s="9" t="s">
        <v>231</v>
      </c>
      <c r="B181" s="18" t="s">
        <v>27</v>
      </c>
      <c r="C181" s="19"/>
      <c r="D181" s="19">
        <v>49.72</v>
      </c>
      <c r="E181" s="19"/>
      <c r="F181" s="19"/>
      <c r="G181" s="14">
        <f t="shared" si="2"/>
        <v>49.72</v>
      </c>
      <c r="H181" s="19"/>
    </row>
    <row r="182" s="1" customFormat="1" ht="25" customHeight="1" spans="1:8">
      <c r="A182" s="9" t="s">
        <v>232</v>
      </c>
      <c r="B182" s="18" t="s">
        <v>29</v>
      </c>
      <c r="C182" s="19"/>
      <c r="D182" s="19">
        <v>571.6</v>
      </c>
      <c r="E182" s="19"/>
      <c r="F182" s="19"/>
      <c r="G182" s="14">
        <f t="shared" si="2"/>
        <v>571.6</v>
      </c>
      <c r="H182" s="19"/>
    </row>
    <row r="183" s="1" customFormat="1" ht="25" customHeight="1" spans="1:8">
      <c r="A183" s="9" t="s">
        <v>233</v>
      </c>
      <c r="B183" s="18" t="s">
        <v>31</v>
      </c>
      <c r="C183" s="19"/>
      <c r="D183" s="19">
        <v>133.88</v>
      </c>
      <c r="E183" s="19"/>
      <c r="F183" s="19"/>
      <c r="G183" s="14">
        <f t="shared" si="2"/>
        <v>133.88</v>
      </c>
      <c r="H183" s="19"/>
    </row>
    <row r="184" s="2" customFormat="1" ht="27" customHeight="1" spans="1:8">
      <c r="A184" s="15" t="s">
        <v>234</v>
      </c>
      <c r="B184" s="13" t="s">
        <v>235</v>
      </c>
      <c r="C184" s="14">
        <f>SUM(C185:C190)</f>
        <v>4946.85</v>
      </c>
      <c r="D184" s="14">
        <f>SUM(D187:D190)</f>
        <v>1463.59</v>
      </c>
      <c r="E184" s="14"/>
      <c r="F184" s="14"/>
      <c r="G184" s="14">
        <f t="shared" si="2"/>
        <v>6410.44</v>
      </c>
      <c r="H184" s="14"/>
    </row>
    <row r="185" s="1" customFormat="1" ht="25" customHeight="1" spans="1:8">
      <c r="A185" s="9" t="s">
        <v>236</v>
      </c>
      <c r="B185" s="18" t="s">
        <v>19</v>
      </c>
      <c r="C185" s="19">
        <v>4946.85</v>
      </c>
      <c r="D185" s="19"/>
      <c r="E185" s="19"/>
      <c r="F185" s="19"/>
      <c r="G185" s="14">
        <f t="shared" si="2"/>
        <v>4946.85</v>
      </c>
      <c r="H185" s="19"/>
    </row>
    <row r="186" s="1" customFormat="1" ht="25" customHeight="1" spans="1:8">
      <c r="A186" s="9" t="s">
        <v>237</v>
      </c>
      <c r="B186" s="18" t="s">
        <v>21</v>
      </c>
      <c r="C186" s="19"/>
      <c r="D186" s="19">
        <v>1463.59</v>
      </c>
      <c r="E186" s="19"/>
      <c r="F186" s="19"/>
      <c r="G186" s="14">
        <f t="shared" si="2"/>
        <v>1463.59</v>
      </c>
      <c r="H186" s="19"/>
    </row>
    <row r="187" s="1" customFormat="1" ht="25" customHeight="1" spans="1:8">
      <c r="A187" s="9" t="s">
        <v>238</v>
      </c>
      <c r="B187" s="18" t="s">
        <v>23</v>
      </c>
      <c r="C187" s="14"/>
      <c r="D187" s="19">
        <v>395.45</v>
      </c>
      <c r="E187" s="14"/>
      <c r="F187" s="14"/>
      <c r="G187" s="14">
        <f t="shared" si="2"/>
        <v>395.45</v>
      </c>
      <c r="H187" s="19"/>
    </row>
    <row r="188" s="1" customFormat="1" ht="25" customHeight="1" spans="1:8">
      <c r="A188" s="9" t="s">
        <v>239</v>
      </c>
      <c r="B188" s="18" t="s">
        <v>27</v>
      </c>
      <c r="C188" s="19"/>
      <c r="D188" s="19">
        <v>71.29</v>
      </c>
      <c r="E188" s="19"/>
      <c r="F188" s="19"/>
      <c r="G188" s="14">
        <f t="shared" si="2"/>
        <v>71.29</v>
      </c>
      <c r="H188" s="19"/>
    </row>
    <row r="189" s="1" customFormat="1" ht="25" customHeight="1" spans="1:8">
      <c r="A189" s="9" t="s">
        <v>240</v>
      </c>
      <c r="B189" s="18" t="s">
        <v>29</v>
      </c>
      <c r="C189" s="19"/>
      <c r="D189" s="19">
        <v>812.05</v>
      </c>
      <c r="E189" s="19"/>
      <c r="F189" s="19"/>
      <c r="G189" s="14">
        <f t="shared" si="2"/>
        <v>812.05</v>
      </c>
      <c r="H189" s="19"/>
    </row>
    <row r="190" s="1" customFormat="1" ht="25" customHeight="1" spans="1:8">
      <c r="A190" s="9" t="s">
        <v>241</v>
      </c>
      <c r="B190" s="18" t="s">
        <v>31</v>
      </c>
      <c r="C190" s="19"/>
      <c r="D190" s="19">
        <v>184.8</v>
      </c>
      <c r="E190" s="19"/>
      <c r="F190" s="19"/>
      <c r="G190" s="14">
        <f t="shared" si="2"/>
        <v>184.8</v>
      </c>
      <c r="H190" s="19"/>
    </row>
    <row r="191" s="2" customFormat="1" ht="27" customHeight="1" spans="1:8">
      <c r="A191" s="15" t="s">
        <v>242</v>
      </c>
      <c r="B191" s="13" t="s">
        <v>243</v>
      </c>
      <c r="C191" s="14">
        <f>SUM(C192:C197)</f>
        <v>3173.15</v>
      </c>
      <c r="D191" s="14">
        <f>SUM(D194:D197)</f>
        <v>1056.18</v>
      </c>
      <c r="E191" s="14"/>
      <c r="F191" s="14"/>
      <c r="G191" s="14">
        <f t="shared" si="2"/>
        <v>4229.33</v>
      </c>
      <c r="H191" s="14"/>
    </row>
    <row r="192" s="1" customFormat="1" ht="25" customHeight="1" spans="1:8">
      <c r="A192" s="9" t="s">
        <v>244</v>
      </c>
      <c r="B192" s="18" t="s">
        <v>19</v>
      </c>
      <c r="C192" s="19">
        <v>3173.15</v>
      </c>
      <c r="D192" s="19"/>
      <c r="E192" s="19"/>
      <c r="F192" s="19"/>
      <c r="G192" s="14">
        <f t="shared" si="2"/>
        <v>3173.15</v>
      </c>
      <c r="H192" s="19"/>
    </row>
    <row r="193" s="1" customFormat="1" ht="25" customHeight="1" spans="1:8">
      <c r="A193" s="9" t="s">
        <v>245</v>
      </c>
      <c r="B193" s="18" t="s">
        <v>21</v>
      </c>
      <c r="C193" s="19"/>
      <c r="D193" s="19">
        <v>1056.18</v>
      </c>
      <c r="E193" s="19"/>
      <c r="F193" s="19"/>
      <c r="G193" s="14">
        <f t="shared" si="2"/>
        <v>1056.18</v>
      </c>
      <c r="H193" s="19"/>
    </row>
    <row r="194" s="1" customFormat="1" ht="25" customHeight="1" spans="1:8">
      <c r="A194" s="9" t="s">
        <v>246</v>
      </c>
      <c r="B194" s="18" t="s">
        <v>23</v>
      </c>
      <c r="C194" s="14"/>
      <c r="D194" s="19">
        <v>271.81</v>
      </c>
      <c r="E194" s="19"/>
      <c r="F194" s="19"/>
      <c r="G194" s="14">
        <f t="shared" si="2"/>
        <v>271.81</v>
      </c>
      <c r="H194" s="19"/>
    </row>
    <row r="195" s="1" customFormat="1" ht="25" customHeight="1" spans="1:8">
      <c r="A195" s="9" t="s">
        <v>247</v>
      </c>
      <c r="B195" s="18" t="s">
        <v>27</v>
      </c>
      <c r="C195" s="19"/>
      <c r="D195" s="19">
        <v>49.72</v>
      </c>
      <c r="E195" s="19"/>
      <c r="F195" s="19"/>
      <c r="G195" s="14">
        <f t="shared" si="2"/>
        <v>49.72</v>
      </c>
      <c r="H195" s="19"/>
    </row>
    <row r="196" s="1" customFormat="1" ht="25" customHeight="1" spans="1:8">
      <c r="A196" s="9" t="s">
        <v>248</v>
      </c>
      <c r="B196" s="18" t="s">
        <v>29</v>
      </c>
      <c r="C196" s="19"/>
      <c r="D196" s="19">
        <v>600.94</v>
      </c>
      <c r="E196" s="14"/>
      <c r="F196" s="14"/>
      <c r="G196" s="14">
        <f t="shared" si="2"/>
        <v>600.94</v>
      </c>
      <c r="H196" s="19"/>
    </row>
    <row r="197" s="1" customFormat="1" ht="25" customHeight="1" spans="1:8">
      <c r="A197" s="9" t="s">
        <v>249</v>
      </c>
      <c r="B197" s="18" t="s">
        <v>31</v>
      </c>
      <c r="C197" s="19"/>
      <c r="D197" s="19">
        <v>133.71</v>
      </c>
      <c r="E197" s="19"/>
      <c r="F197" s="19"/>
      <c r="G197" s="14">
        <f t="shared" si="2"/>
        <v>133.71</v>
      </c>
      <c r="H197" s="19"/>
    </row>
    <row r="198" s="2" customFormat="1" ht="27" customHeight="1" spans="1:8">
      <c r="A198" s="15" t="s">
        <v>250</v>
      </c>
      <c r="B198" s="13" t="s">
        <v>251</v>
      </c>
      <c r="C198" s="14">
        <f>SUM(C199:C204)</f>
        <v>5077.92</v>
      </c>
      <c r="D198" s="14">
        <f>SUM(D201:D204)</f>
        <v>1832.08</v>
      </c>
      <c r="E198" s="14"/>
      <c r="F198" s="14"/>
      <c r="G198" s="14">
        <f t="shared" ref="G198:G261" si="3">SUM(C198:F198)</f>
        <v>6910</v>
      </c>
      <c r="H198" s="14"/>
    </row>
    <row r="199" s="1" customFormat="1" ht="25" customHeight="1" spans="1:8">
      <c r="A199" s="9" t="s">
        <v>252</v>
      </c>
      <c r="B199" s="18" t="s">
        <v>19</v>
      </c>
      <c r="C199" s="19">
        <v>5077.92</v>
      </c>
      <c r="D199" s="19"/>
      <c r="E199" s="19"/>
      <c r="F199" s="19"/>
      <c r="G199" s="14">
        <f t="shared" si="3"/>
        <v>5077.92</v>
      </c>
      <c r="H199" s="19"/>
    </row>
    <row r="200" s="1" customFormat="1" ht="25" customHeight="1" spans="1:8">
      <c r="A200" s="9" t="s">
        <v>253</v>
      </c>
      <c r="B200" s="18" t="s">
        <v>21</v>
      </c>
      <c r="C200" s="19"/>
      <c r="D200" s="19">
        <v>1832.08</v>
      </c>
      <c r="E200" s="19"/>
      <c r="F200" s="19"/>
      <c r="G200" s="14">
        <f t="shared" si="3"/>
        <v>1832.08</v>
      </c>
      <c r="H200" s="19"/>
    </row>
    <row r="201" s="1" customFormat="1" ht="25" customHeight="1" spans="1:8">
      <c r="A201" s="9" t="s">
        <v>254</v>
      </c>
      <c r="B201" s="18" t="s">
        <v>23</v>
      </c>
      <c r="C201" s="14"/>
      <c r="D201" s="19">
        <v>510.86</v>
      </c>
      <c r="E201" s="19"/>
      <c r="F201" s="19"/>
      <c r="G201" s="14">
        <f t="shared" si="3"/>
        <v>510.86</v>
      </c>
      <c r="H201" s="19"/>
    </row>
    <row r="202" s="1" customFormat="1" ht="25" customHeight="1" spans="1:8">
      <c r="A202" s="9" t="s">
        <v>255</v>
      </c>
      <c r="B202" s="18" t="s">
        <v>27</v>
      </c>
      <c r="C202" s="19"/>
      <c r="D202" s="19">
        <v>228.22</v>
      </c>
      <c r="E202" s="19"/>
      <c r="F202" s="19"/>
      <c r="G202" s="14">
        <f t="shared" si="3"/>
        <v>228.22</v>
      </c>
      <c r="H202" s="19"/>
    </row>
    <row r="203" s="1" customFormat="1" ht="25" customHeight="1" spans="1:8">
      <c r="A203" s="9" t="s">
        <v>256</v>
      </c>
      <c r="B203" s="18" t="s">
        <v>29</v>
      </c>
      <c r="C203" s="19"/>
      <c r="D203" s="19">
        <v>869.57</v>
      </c>
      <c r="E203" s="19"/>
      <c r="F203" s="19"/>
      <c r="G203" s="14">
        <f t="shared" si="3"/>
        <v>869.57</v>
      </c>
      <c r="H203" s="19"/>
    </row>
    <row r="204" s="1" customFormat="1" ht="25" customHeight="1" spans="1:8">
      <c r="A204" s="9" t="s">
        <v>257</v>
      </c>
      <c r="B204" s="18" t="s">
        <v>31</v>
      </c>
      <c r="C204" s="19"/>
      <c r="D204" s="19">
        <v>223.43</v>
      </c>
      <c r="E204" s="19"/>
      <c r="F204" s="19"/>
      <c r="G204" s="14">
        <f t="shared" si="3"/>
        <v>223.43</v>
      </c>
      <c r="H204" s="19"/>
    </row>
    <row r="205" s="2" customFormat="1" ht="27" customHeight="1" spans="1:8">
      <c r="A205" s="15" t="s">
        <v>258</v>
      </c>
      <c r="B205" s="13" t="s">
        <v>259</v>
      </c>
      <c r="C205" s="14">
        <f>SUM(C206:C211)</f>
        <v>7165.35</v>
      </c>
      <c r="D205" s="14">
        <f>SUM(D208:D212)</f>
        <v>2786.83</v>
      </c>
      <c r="E205" s="14"/>
      <c r="F205" s="14"/>
      <c r="G205" s="14">
        <f t="shared" si="3"/>
        <v>9952.18</v>
      </c>
      <c r="H205" s="14"/>
    </row>
    <row r="206" s="1" customFormat="1" ht="25" customHeight="1" spans="1:8">
      <c r="A206" s="9" t="s">
        <v>260</v>
      </c>
      <c r="B206" s="18" t="s">
        <v>19</v>
      </c>
      <c r="C206" s="19">
        <v>7165.35</v>
      </c>
      <c r="D206" s="19"/>
      <c r="E206" s="19"/>
      <c r="F206" s="19"/>
      <c r="G206" s="14">
        <f t="shared" si="3"/>
        <v>7165.35</v>
      </c>
      <c r="H206" s="19"/>
    </row>
    <row r="207" s="1" customFormat="1" ht="25" customHeight="1" spans="1:8">
      <c r="A207" s="9" t="s">
        <v>261</v>
      </c>
      <c r="B207" s="18" t="s">
        <v>21</v>
      </c>
      <c r="C207" s="19"/>
      <c r="D207" s="19">
        <v>2786.83</v>
      </c>
      <c r="E207" s="19"/>
      <c r="F207" s="19"/>
      <c r="G207" s="14">
        <f t="shared" si="3"/>
        <v>2786.83</v>
      </c>
      <c r="H207" s="19"/>
    </row>
    <row r="208" s="1" customFormat="1" ht="25" customHeight="1" spans="1:8">
      <c r="A208" s="9" t="s">
        <v>262</v>
      </c>
      <c r="B208" s="18" t="s">
        <v>23</v>
      </c>
      <c r="C208" s="14"/>
      <c r="D208" s="19">
        <v>814.9</v>
      </c>
      <c r="E208" s="19"/>
      <c r="F208" s="19"/>
      <c r="G208" s="14">
        <f t="shared" si="3"/>
        <v>814.9</v>
      </c>
      <c r="H208" s="19"/>
    </row>
    <row r="209" s="1" customFormat="1" ht="25" customHeight="1" spans="1:8">
      <c r="A209" s="9" t="s">
        <v>263</v>
      </c>
      <c r="B209" s="18" t="s">
        <v>25</v>
      </c>
      <c r="C209" s="19"/>
      <c r="D209" s="19">
        <v>53.31</v>
      </c>
      <c r="E209" s="19"/>
      <c r="F209" s="19"/>
      <c r="G209" s="14">
        <f t="shared" si="3"/>
        <v>53.31</v>
      </c>
      <c r="H209" s="19"/>
    </row>
    <row r="210" s="1" customFormat="1" ht="25" customHeight="1" spans="1:8">
      <c r="A210" s="9" t="s">
        <v>264</v>
      </c>
      <c r="B210" s="18" t="s">
        <v>27</v>
      </c>
      <c r="C210" s="19"/>
      <c r="D210" s="19">
        <v>341.47</v>
      </c>
      <c r="E210" s="19"/>
      <c r="F210" s="19"/>
      <c r="G210" s="14">
        <f t="shared" si="3"/>
        <v>341.47</v>
      </c>
      <c r="H210" s="19"/>
    </row>
    <row r="211" s="1" customFormat="1" ht="25" customHeight="1" spans="1:8">
      <c r="A211" s="9" t="s">
        <v>265</v>
      </c>
      <c r="B211" s="18" t="s">
        <v>29</v>
      </c>
      <c r="C211" s="19"/>
      <c r="D211" s="19">
        <v>1207.93</v>
      </c>
      <c r="E211" s="19"/>
      <c r="F211" s="19"/>
      <c r="G211" s="14">
        <f t="shared" si="3"/>
        <v>1207.93</v>
      </c>
      <c r="H211" s="19"/>
    </row>
    <row r="212" s="1" customFormat="1" ht="25" customHeight="1" spans="1:8">
      <c r="A212" s="9" t="s">
        <v>266</v>
      </c>
      <c r="B212" s="18" t="s">
        <v>31</v>
      </c>
      <c r="C212" s="19"/>
      <c r="D212" s="19">
        <v>369.22</v>
      </c>
      <c r="E212" s="19"/>
      <c r="F212" s="19"/>
      <c r="G212" s="14">
        <f t="shared" si="3"/>
        <v>369.22</v>
      </c>
      <c r="H212" s="19"/>
    </row>
    <row r="213" s="2" customFormat="1" ht="27" customHeight="1" spans="1:8">
      <c r="A213" s="15" t="s">
        <v>267</v>
      </c>
      <c r="B213" s="13" t="s">
        <v>268</v>
      </c>
      <c r="C213" s="14">
        <f>SUM(C214:C219)</f>
        <v>3123.1</v>
      </c>
      <c r="D213" s="14">
        <f>SUM(D216:D220)</f>
        <v>735.93</v>
      </c>
      <c r="E213" s="14"/>
      <c r="F213" s="14"/>
      <c r="G213" s="14">
        <f t="shared" si="3"/>
        <v>3859.03</v>
      </c>
      <c r="H213" s="14"/>
    </row>
    <row r="214" s="1" customFormat="1" ht="25" customHeight="1" spans="1:8">
      <c r="A214" s="9" t="s">
        <v>269</v>
      </c>
      <c r="B214" s="18" t="s">
        <v>19</v>
      </c>
      <c r="C214" s="19">
        <v>3123.1</v>
      </c>
      <c r="D214" s="19"/>
      <c r="E214" s="14"/>
      <c r="F214" s="14"/>
      <c r="G214" s="14">
        <f t="shared" si="3"/>
        <v>3123.1</v>
      </c>
      <c r="H214" s="19"/>
    </row>
    <row r="215" s="1" customFormat="1" ht="25" customHeight="1" spans="1:8">
      <c r="A215" s="9" t="s">
        <v>270</v>
      </c>
      <c r="B215" s="18" t="s">
        <v>21</v>
      </c>
      <c r="C215" s="19"/>
      <c r="D215" s="19">
        <v>735.93</v>
      </c>
      <c r="E215" s="19"/>
      <c r="F215" s="19"/>
      <c r="G215" s="14">
        <f t="shared" si="3"/>
        <v>735.93</v>
      </c>
      <c r="H215" s="19"/>
    </row>
    <row r="216" s="1" customFormat="1" ht="25" customHeight="1" spans="1:8">
      <c r="A216" s="9" t="s">
        <v>271</v>
      </c>
      <c r="B216" s="18" t="s">
        <v>23</v>
      </c>
      <c r="C216" s="14"/>
      <c r="D216" s="19">
        <v>205.67</v>
      </c>
      <c r="E216" s="19"/>
      <c r="F216" s="19"/>
      <c r="G216" s="14">
        <f t="shared" si="3"/>
        <v>205.67</v>
      </c>
      <c r="H216" s="19"/>
    </row>
    <row r="217" s="1" customFormat="1" ht="25" customHeight="1" spans="1:8">
      <c r="A217" s="9" t="s">
        <v>272</v>
      </c>
      <c r="B217" s="18" t="s">
        <v>25</v>
      </c>
      <c r="C217" s="19"/>
      <c r="D217" s="19">
        <v>11.74</v>
      </c>
      <c r="E217" s="19"/>
      <c r="F217" s="19"/>
      <c r="G217" s="14">
        <f t="shared" si="3"/>
        <v>11.74</v>
      </c>
      <c r="H217" s="19"/>
    </row>
    <row r="218" s="1" customFormat="1" ht="25" customHeight="1" spans="1:8">
      <c r="A218" s="9" t="s">
        <v>273</v>
      </c>
      <c r="B218" s="18" t="s">
        <v>27</v>
      </c>
      <c r="C218" s="19"/>
      <c r="D218" s="19">
        <v>205.18</v>
      </c>
      <c r="E218" s="19"/>
      <c r="F218" s="19"/>
      <c r="G218" s="14">
        <f t="shared" si="3"/>
        <v>205.18</v>
      </c>
      <c r="H218" s="19"/>
    </row>
    <row r="219" s="1" customFormat="1" ht="25" customHeight="1" spans="1:8">
      <c r="A219" s="9" t="s">
        <v>274</v>
      </c>
      <c r="B219" s="18" t="s">
        <v>29</v>
      </c>
      <c r="C219" s="19"/>
      <c r="D219" s="19">
        <v>182.4</v>
      </c>
      <c r="E219" s="19"/>
      <c r="F219" s="19"/>
      <c r="G219" s="14">
        <f t="shared" si="3"/>
        <v>182.4</v>
      </c>
      <c r="H219" s="19"/>
    </row>
    <row r="220" s="1" customFormat="1" ht="25" customHeight="1" spans="1:8">
      <c r="A220" s="9" t="s">
        <v>275</v>
      </c>
      <c r="B220" s="18" t="s">
        <v>31</v>
      </c>
      <c r="C220" s="19"/>
      <c r="D220" s="19">
        <v>130.94</v>
      </c>
      <c r="E220" s="19"/>
      <c r="F220" s="19"/>
      <c r="G220" s="14">
        <f t="shared" si="3"/>
        <v>130.94</v>
      </c>
      <c r="H220" s="19"/>
    </row>
    <row r="221" s="2" customFormat="1" ht="27" customHeight="1" spans="1:8">
      <c r="A221" s="15" t="s">
        <v>276</v>
      </c>
      <c r="B221" s="13" t="s">
        <v>277</v>
      </c>
      <c r="C221" s="16">
        <f>SUM(C222,C229,C236,C243,C250)</f>
        <v>20434.55</v>
      </c>
      <c r="D221" s="16">
        <f>SUM(D222,D229,D236,D243,D250)</f>
        <v>6580.9</v>
      </c>
      <c r="E221" s="16"/>
      <c r="F221" s="16"/>
      <c r="G221" s="14">
        <f t="shared" si="3"/>
        <v>27015.45</v>
      </c>
      <c r="H221" s="16"/>
    </row>
    <row r="222" s="2" customFormat="1" ht="27" customHeight="1" spans="1:8">
      <c r="A222" s="15" t="s">
        <v>278</v>
      </c>
      <c r="B222" s="13" t="s">
        <v>279</v>
      </c>
      <c r="C222" s="14">
        <f>SUM(C223:C228)</f>
        <v>4607.02</v>
      </c>
      <c r="D222" s="14">
        <f>SUM(D225:D228)</f>
        <v>1506.04</v>
      </c>
      <c r="E222" s="14"/>
      <c r="F222" s="14"/>
      <c r="G222" s="14">
        <f t="shared" si="3"/>
        <v>6113.06</v>
      </c>
      <c r="H222" s="14"/>
    </row>
    <row r="223" s="1" customFormat="1" ht="25" customHeight="1" spans="1:8">
      <c r="A223" s="9" t="s">
        <v>280</v>
      </c>
      <c r="B223" s="18" t="s">
        <v>19</v>
      </c>
      <c r="C223" s="19">
        <v>4607.02</v>
      </c>
      <c r="D223" s="19"/>
      <c r="E223" s="14"/>
      <c r="F223" s="14"/>
      <c r="G223" s="14">
        <f t="shared" si="3"/>
        <v>4607.02</v>
      </c>
      <c r="H223" s="19"/>
    </row>
    <row r="224" s="1" customFormat="1" ht="25" customHeight="1" spans="1:8">
      <c r="A224" s="9" t="s">
        <v>281</v>
      </c>
      <c r="B224" s="18" t="s">
        <v>21</v>
      </c>
      <c r="C224" s="19"/>
      <c r="D224" s="19">
        <v>1506.04</v>
      </c>
      <c r="E224" s="19"/>
      <c r="F224" s="19"/>
      <c r="G224" s="14">
        <f t="shared" si="3"/>
        <v>1506.04</v>
      </c>
      <c r="H224" s="19"/>
    </row>
    <row r="225" s="1" customFormat="1" ht="25" customHeight="1" spans="1:8">
      <c r="A225" s="9" t="s">
        <v>282</v>
      </c>
      <c r="B225" s="18" t="s">
        <v>23</v>
      </c>
      <c r="C225" s="14"/>
      <c r="D225" s="19">
        <v>383.64</v>
      </c>
      <c r="E225" s="19"/>
      <c r="F225" s="19"/>
      <c r="G225" s="14">
        <f t="shared" si="3"/>
        <v>383.64</v>
      </c>
      <c r="H225" s="19"/>
    </row>
    <row r="226" s="1" customFormat="1" ht="25" customHeight="1" spans="1:8">
      <c r="A226" s="9" t="s">
        <v>283</v>
      </c>
      <c r="B226" s="18" t="s">
        <v>27</v>
      </c>
      <c r="C226" s="19"/>
      <c r="D226" s="19">
        <v>71.2</v>
      </c>
      <c r="E226" s="19"/>
      <c r="F226" s="19"/>
      <c r="G226" s="14">
        <f t="shared" si="3"/>
        <v>71.2</v>
      </c>
      <c r="H226" s="19"/>
    </row>
    <row r="227" s="1" customFormat="1" ht="25" customHeight="1" spans="1:8">
      <c r="A227" s="9" t="s">
        <v>284</v>
      </c>
      <c r="B227" s="18" t="s">
        <v>29</v>
      </c>
      <c r="C227" s="19"/>
      <c r="D227" s="19">
        <v>861.67</v>
      </c>
      <c r="E227" s="19"/>
      <c r="F227" s="19"/>
      <c r="G227" s="14">
        <f t="shared" si="3"/>
        <v>861.67</v>
      </c>
      <c r="H227" s="19"/>
    </row>
    <row r="228" s="1" customFormat="1" ht="25" customHeight="1" spans="1:8">
      <c r="A228" s="9" t="s">
        <v>285</v>
      </c>
      <c r="B228" s="18" t="s">
        <v>31</v>
      </c>
      <c r="C228" s="19"/>
      <c r="D228" s="19">
        <v>189.53</v>
      </c>
      <c r="E228" s="19"/>
      <c r="F228" s="19"/>
      <c r="G228" s="14">
        <f t="shared" si="3"/>
        <v>189.53</v>
      </c>
      <c r="H228" s="19"/>
    </row>
    <row r="229" s="2" customFormat="1" ht="27" customHeight="1" spans="1:8">
      <c r="A229" s="15" t="s">
        <v>286</v>
      </c>
      <c r="B229" s="13" t="s">
        <v>287</v>
      </c>
      <c r="C229" s="14">
        <f>SUM(C230:C235)</f>
        <v>3359.41</v>
      </c>
      <c r="D229" s="14">
        <f>SUM(D232:D235)</f>
        <v>1063.77</v>
      </c>
      <c r="E229" s="14"/>
      <c r="F229" s="14"/>
      <c r="G229" s="14">
        <f t="shared" si="3"/>
        <v>4423.18</v>
      </c>
      <c r="H229" s="14"/>
    </row>
    <row r="230" s="1" customFormat="1" ht="25" customHeight="1" spans="1:8">
      <c r="A230" s="9" t="s">
        <v>288</v>
      </c>
      <c r="B230" s="18" t="s">
        <v>19</v>
      </c>
      <c r="C230" s="19">
        <v>3359.41</v>
      </c>
      <c r="D230" s="19"/>
      <c r="E230" s="19"/>
      <c r="F230" s="19"/>
      <c r="G230" s="14">
        <f t="shared" si="3"/>
        <v>3359.41</v>
      </c>
      <c r="H230" s="19"/>
    </row>
    <row r="231" s="1" customFormat="1" ht="25" customHeight="1" spans="1:8">
      <c r="A231" s="9" t="s">
        <v>289</v>
      </c>
      <c r="B231" s="18" t="s">
        <v>21</v>
      </c>
      <c r="C231" s="19"/>
      <c r="D231" s="19">
        <v>1063.77</v>
      </c>
      <c r="E231" s="19"/>
      <c r="F231" s="19"/>
      <c r="G231" s="14">
        <f t="shared" si="3"/>
        <v>1063.77</v>
      </c>
      <c r="H231" s="19"/>
    </row>
    <row r="232" s="1" customFormat="1" ht="25" customHeight="1" spans="1:8">
      <c r="A232" s="9" t="s">
        <v>290</v>
      </c>
      <c r="B232" s="18" t="s">
        <v>23</v>
      </c>
      <c r="C232" s="14"/>
      <c r="D232" s="19">
        <v>271.81</v>
      </c>
      <c r="E232" s="19"/>
      <c r="F232" s="19"/>
      <c r="G232" s="14">
        <f t="shared" si="3"/>
        <v>271.81</v>
      </c>
      <c r="H232" s="19"/>
    </row>
    <row r="233" s="1" customFormat="1" ht="25" customHeight="1" spans="1:8">
      <c r="A233" s="9" t="s">
        <v>291</v>
      </c>
      <c r="B233" s="18" t="s">
        <v>27</v>
      </c>
      <c r="C233" s="19"/>
      <c r="D233" s="19">
        <v>49.72</v>
      </c>
      <c r="E233" s="14"/>
      <c r="F233" s="14"/>
      <c r="G233" s="14">
        <f t="shared" si="3"/>
        <v>49.72</v>
      </c>
      <c r="H233" s="19"/>
    </row>
    <row r="234" s="1" customFormat="1" ht="25" customHeight="1" spans="1:8">
      <c r="A234" s="9" t="s">
        <v>292</v>
      </c>
      <c r="B234" s="18" t="s">
        <v>29</v>
      </c>
      <c r="C234" s="19"/>
      <c r="D234" s="19">
        <v>608.36</v>
      </c>
      <c r="E234" s="19"/>
      <c r="F234" s="19"/>
      <c r="G234" s="14">
        <f t="shared" si="3"/>
        <v>608.36</v>
      </c>
      <c r="H234" s="19"/>
    </row>
    <row r="235" s="1" customFormat="1" ht="25" customHeight="1" spans="1:8">
      <c r="A235" s="9" t="s">
        <v>293</v>
      </c>
      <c r="B235" s="18" t="s">
        <v>31</v>
      </c>
      <c r="C235" s="19"/>
      <c r="D235" s="19">
        <v>133.88</v>
      </c>
      <c r="E235" s="19"/>
      <c r="F235" s="19"/>
      <c r="G235" s="14">
        <f t="shared" si="3"/>
        <v>133.88</v>
      </c>
      <c r="H235" s="19"/>
    </row>
    <row r="236" s="2" customFormat="1" ht="27" customHeight="1" spans="1:8">
      <c r="A236" s="15" t="s">
        <v>294</v>
      </c>
      <c r="B236" s="13" t="s">
        <v>295</v>
      </c>
      <c r="C236" s="14">
        <f>SUM(C237:C242)</f>
        <v>2940.78</v>
      </c>
      <c r="D236" s="14">
        <f>SUM(D239:D242)</f>
        <v>1002.01</v>
      </c>
      <c r="E236" s="14"/>
      <c r="F236" s="14"/>
      <c r="G236" s="14">
        <f t="shared" si="3"/>
        <v>3942.79</v>
      </c>
      <c r="H236" s="14"/>
    </row>
    <row r="237" s="1" customFormat="1" ht="25" customHeight="1" spans="1:8">
      <c r="A237" s="9" t="s">
        <v>296</v>
      </c>
      <c r="B237" s="18" t="s">
        <v>19</v>
      </c>
      <c r="C237" s="19">
        <v>2940.78</v>
      </c>
      <c r="D237" s="19"/>
      <c r="E237" s="19"/>
      <c r="F237" s="19"/>
      <c r="G237" s="14">
        <f t="shared" si="3"/>
        <v>2940.78</v>
      </c>
      <c r="H237" s="19"/>
    </row>
    <row r="238" s="1" customFormat="1" ht="25" customHeight="1" spans="1:8">
      <c r="A238" s="9" t="s">
        <v>297</v>
      </c>
      <c r="B238" s="18" t="s">
        <v>21</v>
      </c>
      <c r="C238" s="19"/>
      <c r="D238" s="19">
        <v>1002.01</v>
      </c>
      <c r="E238" s="19"/>
      <c r="F238" s="19"/>
      <c r="G238" s="14">
        <f t="shared" si="3"/>
        <v>1002.01</v>
      </c>
      <c r="H238" s="19"/>
    </row>
    <row r="239" s="1" customFormat="1" ht="25" customHeight="1" spans="1:8">
      <c r="A239" s="9" t="s">
        <v>298</v>
      </c>
      <c r="B239" s="18" t="s">
        <v>23</v>
      </c>
      <c r="C239" s="14"/>
      <c r="D239" s="19">
        <v>258.62</v>
      </c>
      <c r="E239" s="19"/>
      <c r="F239" s="19"/>
      <c r="G239" s="14">
        <f t="shared" si="3"/>
        <v>258.62</v>
      </c>
      <c r="H239" s="19"/>
    </row>
    <row r="240" s="1" customFormat="1" ht="25" customHeight="1" spans="1:8">
      <c r="A240" s="9" t="s">
        <v>299</v>
      </c>
      <c r="B240" s="18" t="s">
        <v>27</v>
      </c>
      <c r="C240" s="19"/>
      <c r="D240" s="19">
        <v>49.45</v>
      </c>
      <c r="E240" s="19"/>
      <c r="F240" s="19"/>
      <c r="G240" s="14">
        <f t="shared" si="3"/>
        <v>49.45</v>
      </c>
      <c r="H240" s="19"/>
    </row>
    <row r="241" s="1" customFormat="1" ht="25" customHeight="1" spans="1:8">
      <c r="A241" s="9" t="s">
        <v>300</v>
      </c>
      <c r="B241" s="18" t="s">
        <v>29</v>
      </c>
      <c r="C241" s="19"/>
      <c r="D241" s="19">
        <v>571.11</v>
      </c>
      <c r="E241" s="19"/>
      <c r="F241" s="19"/>
      <c r="G241" s="14">
        <f t="shared" si="3"/>
        <v>571.11</v>
      </c>
      <c r="H241" s="19"/>
    </row>
    <row r="242" s="1" customFormat="1" ht="25" customHeight="1" spans="1:8">
      <c r="A242" s="9" t="s">
        <v>301</v>
      </c>
      <c r="B242" s="18" t="s">
        <v>31</v>
      </c>
      <c r="C242" s="19"/>
      <c r="D242" s="19">
        <v>122.83</v>
      </c>
      <c r="E242" s="14"/>
      <c r="F242" s="14"/>
      <c r="G242" s="14">
        <f t="shared" si="3"/>
        <v>122.83</v>
      </c>
      <c r="H242" s="19"/>
    </row>
    <row r="243" s="2" customFormat="1" ht="27" customHeight="1" spans="1:8">
      <c r="A243" s="15" t="s">
        <v>302</v>
      </c>
      <c r="B243" s="13" t="s">
        <v>303</v>
      </c>
      <c r="C243" s="14">
        <f>SUM(C244:C249)</f>
        <v>4739.99</v>
      </c>
      <c r="D243" s="14">
        <f>SUM(D246:D249)</f>
        <v>1504.54</v>
      </c>
      <c r="E243" s="14"/>
      <c r="F243" s="14"/>
      <c r="G243" s="14">
        <f t="shared" si="3"/>
        <v>6244.53</v>
      </c>
      <c r="H243" s="14"/>
    </row>
    <row r="244" s="1" customFormat="1" ht="25" customHeight="1" spans="1:8">
      <c r="A244" s="9" t="s">
        <v>304</v>
      </c>
      <c r="B244" s="18" t="s">
        <v>19</v>
      </c>
      <c r="C244" s="19">
        <v>4739.99</v>
      </c>
      <c r="D244" s="19"/>
      <c r="E244" s="19"/>
      <c r="F244" s="19"/>
      <c r="G244" s="14">
        <f t="shared" si="3"/>
        <v>4739.99</v>
      </c>
      <c r="H244" s="19"/>
    </row>
    <row r="245" s="1" customFormat="1" ht="25" customHeight="1" spans="1:8">
      <c r="A245" s="9" t="s">
        <v>305</v>
      </c>
      <c r="B245" s="18" t="s">
        <v>21</v>
      </c>
      <c r="C245" s="19"/>
      <c r="D245" s="19">
        <v>1504.54</v>
      </c>
      <c r="E245" s="19"/>
      <c r="F245" s="19"/>
      <c r="G245" s="14">
        <f t="shared" si="3"/>
        <v>1504.54</v>
      </c>
      <c r="H245" s="19"/>
    </row>
    <row r="246" s="1" customFormat="1" ht="25" customHeight="1" spans="1:8">
      <c r="A246" s="9" t="s">
        <v>306</v>
      </c>
      <c r="B246" s="18" t="s">
        <v>23</v>
      </c>
      <c r="C246" s="14"/>
      <c r="D246" s="19">
        <v>383.64</v>
      </c>
      <c r="E246" s="19"/>
      <c r="F246" s="19"/>
      <c r="G246" s="14">
        <f t="shared" si="3"/>
        <v>383.64</v>
      </c>
      <c r="H246" s="19"/>
    </row>
    <row r="247" s="1" customFormat="1" ht="25" customHeight="1" spans="1:8">
      <c r="A247" s="9" t="s">
        <v>307</v>
      </c>
      <c r="B247" s="18" t="s">
        <v>27</v>
      </c>
      <c r="C247" s="19"/>
      <c r="D247" s="19">
        <v>69.7</v>
      </c>
      <c r="E247" s="19"/>
      <c r="F247" s="19"/>
      <c r="G247" s="14">
        <f t="shared" si="3"/>
        <v>69.7</v>
      </c>
      <c r="H247" s="19"/>
    </row>
    <row r="248" s="1" customFormat="1" ht="25" customHeight="1" spans="1:8">
      <c r="A248" s="9" t="s">
        <v>308</v>
      </c>
      <c r="B248" s="18" t="s">
        <v>29</v>
      </c>
      <c r="C248" s="19"/>
      <c r="D248" s="19">
        <v>861.67</v>
      </c>
      <c r="E248" s="19"/>
      <c r="F248" s="19"/>
      <c r="G248" s="14">
        <f t="shared" si="3"/>
        <v>861.67</v>
      </c>
      <c r="H248" s="19"/>
    </row>
    <row r="249" s="1" customFormat="1" ht="25" customHeight="1" spans="1:8">
      <c r="A249" s="9" t="s">
        <v>309</v>
      </c>
      <c r="B249" s="18" t="s">
        <v>31</v>
      </c>
      <c r="C249" s="19"/>
      <c r="D249" s="19">
        <v>189.53</v>
      </c>
      <c r="E249" s="19"/>
      <c r="F249" s="19"/>
      <c r="G249" s="14">
        <f t="shared" si="3"/>
        <v>189.53</v>
      </c>
      <c r="H249" s="19"/>
    </row>
    <row r="250" s="2" customFormat="1" ht="27" customHeight="1" spans="1:8">
      <c r="A250" s="15" t="s">
        <v>310</v>
      </c>
      <c r="B250" s="13" t="s">
        <v>311</v>
      </c>
      <c r="C250" s="14">
        <f>SUM(C251:C256)</f>
        <v>4787.35</v>
      </c>
      <c r="D250" s="14">
        <f>SUM(D253:D256)</f>
        <v>1504.54</v>
      </c>
      <c r="E250" s="14"/>
      <c r="F250" s="14"/>
      <c r="G250" s="14">
        <f t="shared" si="3"/>
        <v>6291.89</v>
      </c>
      <c r="H250" s="14"/>
    </row>
    <row r="251" s="1" customFormat="1" ht="25" customHeight="1" spans="1:8">
      <c r="A251" s="9" t="s">
        <v>312</v>
      </c>
      <c r="B251" s="18" t="s">
        <v>19</v>
      </c>
      <c r="C251" s="19">
        <v>4787.35</v>
      </c>
      <c r="D251" s="19"/>
      <c r="E251" s="19"/>
      <c r="F251" s="19"/>
      <c r="G251" s="14">
        <f t="shared" si="3"/>
        <v>4787.35</v>
      </c>
      <c r="H251" s="19"/>
    </row>
    <row r="252" s="1" customFormat="1" ht="25" customHeight="1" spans="1:8">
      <c r="A252" s="9" t="s">
        <v>313</v>
      </c>
      <c r="B252" s="18" t="s">
        <v>21</v>
      </c>
      <c r="C252" s="19"/>
      <c r="D252" s="19">
        <v>1504.54</v>
      </c>
      <c r="E252" s="19"/>
      <c r="F252" s="19"/>
      <c r="G252" s="14">
        <f t="shared" si="3"/>
        <v>1504.54</v>
      </c>
      <c r="H252" s="19"/>
    </row>
    <row r="253" s="1" customFormat="1" ht="25" customHeight="1" spans="1:8">
      <c r="A253" s="9" t="s">
        <v>314</v>
      </c>
      <c r="B253" s="18" t="s">
        <v>23</v>
      </c>
      <c r="C253" s="14"/>
      <c r="D253" s="19">
        <v>383.64</v>
      </c>
      <c r="E253" s="19"/>
      <c r="F253" s="19"/>
      <c r="G253" s="14">
        <f t="shared" si="3"/>
        <v>383.64</v>
      </c>
      <c r="H253" s="19"/>
    </row>
    <row r="254" s="1" customFormat="1" ht="25" customHeight="1" spans="1:8">
      <c r="A254" s="9" t="s">
        <v>315</v>
      </c>
      <c r="B254" s="18" t="s">
        <v>27</v>
      </c>
      <c r="C254" s="19"/>
      <c r="D254" s="19">
        <v>69.7</v>
      </c>
      <c r="E254" s="19"/>
      <c r="F254" s="19"/>
      <c r="G254" s="14">
        <f t="shared" si="3"/>
        <v>69.7</v>
      </c>
      <c r="H254" s="19"/>
    </row>
    <row r="255" s="1" customFormat="1" ht="25" customHeight="1" spans="1:8">
      <c r="A255" s="9" t="s">
        <v>316</v>
      </c>
      <c r="B255" s="18" t="s">
        <v>29</v>
      </c>
      <c r="C255" s="19"/>
      <c r="D255" s="19">
        <v>861.67</v>
      </c>
      <c r="E255" s="19"/>
      <c r="F255" s="19"/>
      <c r="G255" s="14">
        <f t="shared" si="3"/>
        <v>861.67</v>
      </c>
      <c r="H255" s="19"/>
    </row>
    <row r="256" s="1" customFormat="1" ht="25" customHeight="1" spans="1:8">
      <c r="A256" s="9" t="s">
        <v>317</v>
      </c>
      <c r="B256" s="18" t="s">
        <v>31</v>
      </c>
      <c r="C256" s="19"/>
      <c r="D256" s="19">
        <v>189.53</v>
      </c>
      <c r="E256" s="19"/>
      <c r="F256" s="19"/>
      <c r="G256" s="14">
        <f t="shared" si="3"/>
        <v>189.53</v>
      </c>
      <c r="H256" s="19"/>
    </row>
    <row r="257" s="2" customFormat="1" ht="27" customHeight="1" spans="1:8">
      <c r="A257" s="15" t="s">
        <v>318</v>
      </c>
      <c r="B257" s="13" t="s">
        <v>319</v>
      </c>
      <c r="C257" s="16">
        <f>SUM(C258,C265,C272,C279,C286,C293)</f>
        <v>20289.68</v>
      </c>
      <c r="D257" s="16">
        <f>SUM(D258,D265,D272,D279,D286,D293)</f>
        <v>6092.06</v>
      </c>
      <c r="E257" s="16"/>
      <c r="F257" s="16"/>
      <c r="G257" s="14">
        <f t="shared" si="3"/>
        <v>26381.74</v>
      </c>
      <c r="H257" s="16"/>
    </row>
    <row r="258" s="2" customFormat="1" ht="27" customHeight="1" spans="1:8">
      <c r="A258" s="15" t="s">
        <v>320</v>
      </c>
      <c r="B258" s="13" t="s">
        <v>321</v>
      </c>
      <c r="C258" s="14">
        <f>SUM(C259:C264)</f>
        <v>3171.38</v>
      </c>
      <c r="D258" s="14">
        <f>SUM(D261:D264)</f>
        <v>1039.84</v>
      </c>
      <c r="E258" s="14"/>
      <c r="F258" s="14"/>
      <c r="G258" s="14">
        <f t="shared" si="3"/>
        <v>4211.22</v>
      </c>
      <c r="H258" s="14"/>
    </row>
    <row r="259" s="1" customFormat="1" ht="25" customHeight="1" spans="1:8">
      <c r="A259" s="9" t="s">
        <v>322</v>
      </c>
      <c r="B259" s="18" t="s">
        <v>19</v>
      </c>
      <c r="C259" s="19">
        <v>3171.38</v>
      </c>
      <c r="D259" s="19"/>
      <c r="E259" s="14"/>
      <c r="F259" s="14"/>
      <c r="G259" s="14">
        <f t="shared" si="3"/>
        <v>3171.38</v>
      </c>
      <c r="H259" s="19"/>
    </row>
    <row r="260" s="1" customFormat="1" ht="25" customHeight="1" spans="1:8">
      <c r="A260" s="9" t="s">
        <v>323</v>
      </c>
      <c r="B260" s="18" t="s">
        <v>21</v>
      </c>
      <c r="C260" s="19"/>
      <c r="D260" s="19">
        <v>1039.84</v>
      </c>
      <c r="E260" s="19"/>
      <c r="F260" s="19"/>
      <c r="G260" s="14">
        <f t="shared" si="3"/>
        <v>1039.84</v>
      </c>
      <c r="H260" s="19"/>
    </row>
    <row r="261" s="1" customFormat="1" ht="25" customHeight="1" spans="1:8">
      <c r="A261" s="9" t="s">
        <v>324</v>
      </c>
      <c r="B261" s="18" t="s">
        <v>23</v>
      </c>
      <c r="C261" s="14"/>
      <c r="D261" s="19">
        <v>272.8</v>
      </c>
      <c r="E261" s="19"/>
      <c r="F261" s="19"/>
      <c r="G261" s="14">
        <f t="shared" si="3"/>
        <v>272.8</v>
      </c>
      <c r="H261" s="19"/>
    </row>
    <row r="262" s="1" customFormat="1" ht="25" customHeight="1" spans="1:8">
      <c r="A262" s="9" t="s">
        <v>325</v>
      </c>
      <c r="B262" s="18" t="s">
        <v>27</v>
      </c>
      <c r="C262" s="19"/>
      <c r="D262" s="19">
        <v>49.33</v>
      </c>
      <c r="E262" s="19"/>
      <c r="F262" s="19"/>
      <c r="G262" s="14">
        <f t="shared" ref="G262:G325" si="4">SUM(C262:F262)</f>
        <v>49.33</v>
      </c>
      <c r="H262" s="19"/>
    </row>
    <row r="263" s="1" customFormat="1" ht="25" customHeight="1" spans="1:8">
      <c r="A263" s="9" t="s">
        <v>326</v>
      </c>
      <c r="B263" s="18" t="s">
        <v>29</v>
      </c>
      <c r="C263" s="19"/>
      <c r="D263" s="19">
        <v>580.92</v>
      </c>
      <c r="E263" s="19"/>
      <c r="F263" s="19"/>
      <c r="G263" s="14">
        <f t="shared" si="4"/>
        <v>580.92</v>
      </c>
      <c r="H263" s="19"/>
    </row>
    <row r="264" s="1" customFormat="1" ht="25" customHeight="1" spans="1:8">
      <c r="A264" s="9" t="s">
        <v>327</v>
      </c>
      <c r="B264" s="18" t="s">
        <v>31</v>
      </c>
      <c r="C264" s="19"/>
      <c r="D264" s="19">
        <v>136.79</v>
      </c>
      <c r="E264" s="19"/>
      <c r="F264" s="19"/>
      <c r="G264" s="14">
        <f t="shared" si="4"/>
        <v>136.79</v>
      </c>
      <c r="H264" s="19"/>
    </row>
    <row r="265" s="2" customFormat="1" ht="27" customHeight="1" spans="1:8">
      <c r="A265" s="15" t="s">
        <v>328</v>
      </c>
      <c r="B265" s="13" t="s">
        <v>329</v>
      </c>
      <c r="C265" s="14">
        <f>SUM(C266:C271)</f>
        <v>3354.4</v>
      </c>
      <c r="D265" s="14">
        <f>SUM(D268:D271)</f>
        <v>1039.84</v>
      </c>
      <c r="E265" s="14"/>
      <c r="F265" s="14"/>
      <c r="G265" s="14">
        <f t="shared" si="4"/>
        <v>4394.24</v>
      </c>
      <c r="H265" s="14"/>
    </row>
    <row r="266" s="1" customFormat="1" ht="25" customHeight="1" spans="1:8">
      <c r="A266" s="9" t="s">
        <v>330</v>
      </c>
      <c r="B266" s="18" t="s">
        <v>19</v>
      </c>
      <c r="C266" s="19">
        <v>3354.4</v>
      </c>
      <c r="D266" s="19"/>
      <c r="E266" s="19"/>
      <c r="F266" s="19"/>
      <c r="G266" s="14">
        <f t="shared" si="4"/>
        <v>3354.4</v>
      </c>
      <c r="H266" s="19"/>
    </row>
    <row r="267" s="1" customFormat="1" ht="25" customHeight="1" spans="1:8">
      <c r="A267" s="9" t="s">
        <v>331</v>
      </c>
      <c r="B267" s="18" t="s">
        <v>21</v>
      </c>
      <c r="C267" s="19"/>
      <c r="D267" s="19">
        <v>1039.84</v>
      </c>
      <c r="E267" s="19"/>
      <c r="F267" s="19"/>
      <c r="G267" s="14">
        <f t="shared" si="4"/>
        <v>1039.84</v>
      </c>
      <c r="H267" s="19"/>
    </row>
    <row r="268" s="1" customFormat="1" ht="25" customHeight="1" spans="1:8">
      <c r="A268" s="9" t="s">
        <v>332</v>
      </c>
      <c r="B268" s="18" t="s">
        <v>23</v>
      </c>
      <c r="C268" s="14"/>
      <c r="D268" s="19">
        <v>272.8</v>
      </c>
      <c r="E268" s="19"/>
      <c r="F268" s="19"/>
      <c r="G268" s="14">
        <f t="shared" si="4"/>
        <v>272.8</v>
      </c>
      <c r="H268" s="19"/>
    </row>
    <row r="269" s="1" customFormat="1" ht="25" customHeight="1" spans="1:8">
      <c r="A269" s="9" t="s">
        <v>333</v>
      </c>
      <c r="B269" s="18" t="s">
        <v>27</v>
      </c>
      <c r="C269" s="19"/>
      <c r="D269" s="19">
        <v>49.33</v>
      </c>
      <c r="E269" s="19"/>
      <c r="F269" s="19"/>
      <c r="G269" s="14">
        <f t="shared" si="4"/>
        <v>49.33</v>
      </c>
      <c r="H269" s="19"/>
    </row>
    <row r="270" s="1" customFormat="1" ht="25" customHeight="1" spans="1:8">
      <c r="A270" s="9" t="s">
        <v>334</v>
      </c>
      <c r="B270" s="18" t="s">
        <v>29</v>
      </c>
      <c r="C270" s="19"/>
      <c r="D270" s="19">
        <v>580.92</v>
      </c>
      <c r="E270" s="19"/>
      <c r="F270" s="19"/>
      <c r="G270" s="14">
        <f t="shared" si="4"/>
        <v>580.92</v>
      </c>
      <c r="H270" s="19"/>
    </row>
    <row r="271" s="1" customFormat="1" ht="25" customHeight="1" spans="1:8">
      <c r="A271" s="9" t="s">
        <v>335</v>
      </c>
      <c r="B271" s="18" t="s">
        <v>31</v>
      </c>
      <c r="C271" s="19"/>
      <c r="D271" s="19">
        <v>136.79</v>
      </c>
      <c r="E271" s="19"/>
      <c r="F271" s="19"/>
      <c r="G271" s="14">
        <f t="shared" si="4"/>
        <v>136.79</v>
      </c>
      <c r="H271" s="19"/>
    </row>
    <row r="272" s="2" customFormat="1" ht="27" customHeight="1" spans="1:8">
      <c r="A272" s="15" t="s">
        <v>336</v>
      </c>
      <c r="B272" s="13" t="s">
        <v>337</v>
      </c>
      <c r="C272" s="14">
        <f>SUM(C273:C278)</f>
        <v>3338.78</v>
      </c>
      <c r="D272" s="14">
        <f>SUM(D275:D278)</f>
        <v>1039.84</v>
      </c>
      <c r="E272" s="14"/>
      <c r="F272" s="14"/>
      <c r="G272" s="14">
        <f t="shared" si="4"/>
        <v>4378.62</v>
      </c>
      <c r="H272" s="14"/>
    </row>
    <row r="273" s="1" customFormat="1" ht="25" customHeight="1" spans="1:8">
      <c r="A273" s="9" t="s">
        <v>338</v>
      </c>
      <c r="B273" s="18" t="s">
        <v>19</v>
      </c>
      <c r="C273" s="19">
        <v>3338.78</v>
      </c>
      <c r="D273" s="19"/>
      <c r="E273" s="19"/>
      <c r="F273" s="19"/>
      <c r="G273" s="14">
        <f t="shared" si="4"/>
        <v>3338.78</v>
      </c>
      <c r="H273" s="19"/>
    </row>
    <row r="274" s="1" customFormat="1" ht="25" customHeight="1" spans="1:8">
      <c r="A274" s="9" t="s">
        <v>339</v>
      </c>
      <c r="B274" s="18" t="s">
        <v>21</v>
      </c>
      <c r="C274" s="19"/>
      <c r="D274" s="19">
        <v>1039.84</v>
      </c>
      <c r="E274" s="19"/>
      <c r="F274" s="19"/>
      <c r="G274" s="14">
        <f t="shared" si="4"/>
        <v>1039.84</v>
      </c>
      <c r="H274" s="19"/>
    </row>
    <row r="275" s="1" customFormat="1" ht="25" customHeight="1" spans="1:8">
      <c r="A275" s="9" t="s">
        <v>340</v>
      </c>
      <c r="B275" s="18" t="s">
        <v>23</v>
      </c>
      <c r="C275" s="14"/>
      <c r="D275" s="19">
        <v>272.8</v>
      </c>
      <c r="E275" s="19"/>
      <c r="F275" s="19"/>
      <c r="G275" s="14">
        <f t="shared" si="4"/>
        <v>272.8</v>
      </c>
      <c r="H275" s="19"/>
    </row>
    <row r="276" s="1" customFormat="1" ht="25" customHeight="1" spans="1:8">
      <c r="A276" s="9" t="s">
        <v>341</v>
      </c>
      <c r="B276" s="18" t="s">
        <v>27</v>
      </c>
      <c r="C276" s="19"/>
      <c r="D276" s="19">
        <v>49.33</v>
      </c>
      <c r="E276" s="19"/>
      <c r="F276" s="19"/>
      <c r="G276" s="14">
        <f t="shared" si="4"/>
        <v>49.33</v>
      </c>
      <c r="H276" s="19"/>
    </row>
    <row r="277" s="1" customFormat="1" ht="25" customHeight="1" spans="1:8">
      <c r="A277" s="9" t="s">
        <v>342</v>
      </c>
      <c r="B277" s="18" t="s">
        <v>29</v>
      </c>
      <c r="C277" s="19"/>
      <c r="D277" s="19">
        <v>580.92</v>
      </c>
      <c r="E277" s="19"/>
      <c r="F277" s="19"/>
      <c r="G277" s="14">
        <f t="shared" si="4"/>
        <v>580.92</v>
      </c>
      <c r="H277" s="19"/>
    </row>
    <row r="278" s="1" customFormat="1" ht="25" customHeight="1" spans="1:8">
      <c r="A278" s="9" t="s">
        <v>343</v>
      </c>
      <c r="B278" s="18" t="s">
        <v>31</v>
      </c>
      <c r="C278" s="19"/>
      <c r="D278" s="19">
        <v>136.79</v>
      </c>
      <c r="E278" s="19"/>
      <c r="F278" s="19"/>
      <c r="G278" s="14">
        <f t="shared" si="4"/>
        <v>136.79</v>
      </c>
      <c r="H278" s="19"/>
    </row>
    <row r="279" s="2" customFormat="1" ht="27" customHeight="1" spans="1:8">
      <c r="A279" s="15" t="s">
        <v>344</v>
      </c>
      <c r="B279" s="13" t="s">
        <v>345</v>
      </c>
      <c r="C279" s="14">
        <f>SUM(C280:C285)</f>
        <v>3338.78</v>
      </c>
      <c r="D279" s="14">
        <f>SUM(D282:D285)</f>
        <v>1039.84</v>
      </c>
      <c r="E279" s="14"/>
      <c r="F279" s="14"/>
      <c r="G279" s="14">
        <f t="shared" si="4"/>
        <v>4378.62</v>
      </c>
      <c r="H279" s="14"/>
    </row>
    <row r="280" s="1" customFormat="1" ht="25" customHeight="1" spans="1:8">
      <c r="A280" s="9" t="s">
        <v>346</v>
      </c>
      <c r="B280" s="18" t="s">
        <v>19</v>
      </c>
      <c r="C280" s="19">
        <v>3338.78</v>
      </c>
      <c r="D280" s="19"/>
      <c r="E280" s="19"/>
      <c r="F280" s="19"/>
      <c r="G280" s="14">
        <f t="shared" si="4"/>
        <v>3338.78</v>
      </c>
      <c r="H280" s="19"/>
    </row>
    <row r="281" s="1" customFormat="1" ht="25" customHeight="1" spans="1:8">
      <c r="A281" s="9" t="s">
        <v>347</v>
      </c>
      <c r="B281" s="18" t="s">
        <v>21</v>
      </c>
      <c r="C281" s="19"/>
      <c r="D281" s="19">
        <v>1039.84</v>
      </c>
      <c r="E281" s="19"/>
      <c r="F281" s="19"/>
      <c r="G281" s="14">
        <f t="shared" si="4"/>
        <v>1039.84</v>
      </c>
      <c r="H281" s="19"/>
    </row>
    <row r="282" s="1" customFormat="1" ht="25" customHeight="1" spans="1:8">
      <c r="A282" s="9" t="s">
        <v>348</v>
      </c>
      <c r="B282" s="18" t="s">
        <v>23</v>
      </c>
      <c r="C282" s="14"/>
      <c r="D282" s="19">
        <v>272.8</v>
      </c>
      <c r="E282" s="19"/>
      <c r="F282" s="19"/>
      <c r="G282" s="14">
        <f t="shared" si="4"/>
        <v>272.8</v>
      </c>
      <c r="H282" s="19"/>
    </row>
    <row r="283" s="1" customFormat="1" ht="25" customHeight="1" spans="1:8">
      <c r="A283" s="9" t="s">
        <v>349</v>
      </c>
      <c r="B283" s="18" t="s">
        <v>27</v>
      </c>
      <c r="C283" s="19"/>
      <c r="D283" s="19">
        <v>49.33</v>
      </c>
      <c r="E283" s="19"/>
      <c r="F283" s="19"/>
      <c r="G283" s="14">
        <f t="shared" si="4"/>
        <v>49.33</v>
      </c>
      <c r="H283" s="19"/>
    </row>
    <row r="284" s="1" customFormat="1" ht="25" customHeight="1" spans="1:8">
      <c r="A284" s="9" t="s">
        <v>350</v>
      </c>
      <c r="B284" s="18" t="s">
        <v>29</v>
      </c>
      <c r="C284" s="19"/>
      <c r="D284" s="19">
        <v>580.92</v>
      </c>
      <c r="E284" s="19"/>
      <c r="F284" s="19"/>
      <c r="G284" s="14">
        <f t="shared" si="4"/>
        <v>580.92</v>
      </c>
      <c r="H284" s="19"/>
    </row>
    <row r="285" s="1" customFormat="1" ht="25" customHeight="1" spans="1:8">
      <c r="A285" s="9" t="s">
        <v>351</v>
      </c>
      <c r="B285" s="18" t="s">
        <v>31</v>
      </c>
      <c r="C285" s="19"/>
      <c r="D285" s="19">
        <v>136.79</v>
      </c>
      <c r="E285" s="19"/>
      <c r="F285" s="19"/>
      <c r="G285" s="14">
        <f t="shared" si="4"/>
        <v>136.79</v>
      </c>
      <c r="H285" s="19"/>
    </row>
    <row r="286" s="2" customFormat="1" ht="27" customHeight="1" spans="1:8">
      <c r="A286" s="15" t="s">
        <v>352</v>
      </c>
      <c r="B286" s="13" t="s">
        <v>353</v>
      </c>
      <c r="C286" s="14">
        <f>SUM(C287:C292)</f>
        <v>3636.39</v>
      </c>
      <c r="D286" s="14">
        <f>SUM(D289:D292)</f>
        <v>1084.98</v>
      </c>
      <c r="E286" s="14"/>
      <c r="F286" s="14"/>
      <c r="G286" s="14">
        <f t="shared" si="4"/>
        <v>4721.37</v>
      </c>
      <c r="H286" s="14"/>
    </row>
    <row r="287" s="1" customFormat="1" ht="25" customHeight="1" spans="1:8">
      <c r="A287" s="9" t="s">
        <v>354</v>
      </c>
      <c r="B287" s="18" t="s">
        <v>19</v>
      </c>
      <c r="C287" s="19">
        <v>3636.39</v>
      </c>
      <c r="D287" s="19"/>
      <c r="E287" s="19"/>
      <c r="F287" s="19"/>
      <c r="G287" s="14">
        <f t="shared" si="4"/>
        <v>3636.39</v>
      </c>
      <c r="H287" s="19"/>
    </row>
    <row r="288" s="1" customFormat="1" ht="25" customHeight="1" spans="1:8">
      <c r="A288" s="9" t="s">
        <v>355</v>
      </c>
      <c r="B288" s="18" t="s">
        <v>21</v>
      </c>
      <c r="C288" s="19"/>
      <c r="D288" s="19">
        <v>1084.98</v>
      </c>
      <c r="E288" s="19"/>
      <c r="F288" s="19"/>
      <c r="G288" s="14">
        <f t="shared" si="4"/>
        <v>1084.98</v>
      </c>
      <c r="H288" s="19"/>
    </row>
    <row r="289" s="1" customFormat="1" ht="25" customHeight="1" spans="1:8">
      <c r="A289" s="9" t="s">
        <v>356</v>
      </c>
      <c r="B289" s="18" t="s">
        <v>23</v>
      </c>
      <c r="C289" s="14"/>
      <c r="D289" s="19">
        <v>289.11</v>
      </c>
      <c r="E289" s="19"/>
      <c r="F289" s="19"/>
      <c r="G289" s="14">
        <f t="shared" si="4"/>
        <v>289.11</v>
      </c>
      <c r="H289" s="19"/>
    </row>
    <row r="290" s="1" customFormat="1" ht="25" customHeight="1" spans="1:8">
      <c r="A290" s="9" t="s">
        <v>357</v>
      </c>
      <c r="B290" s="18" t="s">
        <v>27</v>
      </c>
      <c r="C290" s="19"/>
      <c r="D290" s="19">
        <v>49.72</v>
      </c>
      <c r="E290" s="19"/>
      <c r="F290" s="19"/>
      <c r="G290" s="14">
        <f t="shared" si="4"/>
        <v>49.72</v>
      </c>
      <c r="H290" s="19"/>
    </row>
    <row r="291" s="1" customFormat="1" ht="25" customHeight="1" spans="1:8">
      <c r="A291" s="9" t="s">
        <v>358</v>
      </c>
      <c r="B291" s="18" t="s">
        <v>29</v>
      </c>
      <c r="C291" s="19"/>
      <c r="D291" s="19">
        <v>609.05</v>
      </c>
      <c r="E291" s="19"/>
      <c r="F291" s="19"/>
      <c r="G291" s="14">
        <f t="shared" si="4"/>
        <v>609.05</v>
      </c>
      <c r="H291" s="19"/>
    </row>
    <row r="292" s="1" customFormat="1" ht="25" customHeight="1" spans="1:8">
      <c r="A292" s="9" t="s">
        <v>359</v>
      </c>
      <c r="B292" s="18" t="s">
        <v>31</v>
      </c>
      <c r="C292" s="19"/>
      <c r="D292" s="19">
        <v>137.1</v>
      </c>
      <c r="E292" s="19"/>
      <c r="F292" s="19"/>
      <c r="G292" s="14">
        <f t="shared" si="4"/>
        <v>137.1</v>
      </c>
      <c r="H292" s="19"/>
    </row>
    <row r="293" s="2" customFormat="1" ht="27" customHeight="1" spans="1:8">
      <c r="A293" s="15" t="s">
        <v>360</v>
      </c>
      <c r="B293" s="13" t="s">
        <v>361</v>
      </c>
      <c r="C293" s="14">
        <f>SUM(C294:C299)</f>
        <v>3449.95</v>
      </c>
      <c r="D293" s="14">
        <f>SUM(D296:D300)</f>
        <v>847.72</v>
      </c>
      <c r="E293" s="14"/>
      <c r="F293" s="14"/>
      <c r="G293" s="14">
        <f t="shared" si="4"/>
        <v>4297.67</v>
      </c>
      <c r="H293" s="14"/>
    </row>
    <row r="294" s="1" customFormat="1" ht="25" customHeight="1" spans="1:8">
      <c r="A294" s="9" t="s">
        <v>362</v>
      </c>
      <c r="B294" s="18" t="s">
        <v>19</v>
      </c>
      <c r="C294" s="19">
        <v>3449.95</v>
      </c>
      <c r="D294" s="19"/>
      <c r="E294" s="19"/>
      <c r="F294" s="19"/>
      <c r="G294" s="14">
        <f t="shared" si="4"/>
        <v>3449.95</v>
      </c>
      <c r="H294" s="19"/>
    </row>
    <row r="295" s="1" customFormat="1" ht="25" customHeight="1" spans="1:8">
      <c r="A295" s="9" t="s">
        <v>363</v>
      </c>
      <c r="B295" s="18" t="s">
        <v>21</v>
      </c>
      <c r="C295" s="19"/>
      <c r="D295" s="19">
        <v>847.72</v>
      </c>
      <c r="E295" s="19"/>
      <c r="F295" s="19"/>
      <c r="G295" s="14">
        <f t="shared" si="4"/>
        <v>847.72</v>
      </c>
      <c r="H295" s="19"/>
    </row>
    <row r="296" s="1" customFormat="1" ht="25" customHeight="1" spans="1:8">
      <c r="A296" s="9" t="s">
        <v>364</v>
      </c>
      <c r="B296" s="18" t="s">
        <v>23</v>
      </c>
      <c r="C296" s="14"/>
      <c r="D296" s="19">
        <v>280.02</v>
      </c>
      <c r="E296" s="19"/>
      <c r="F296" s="19"/>
      <c r="G296" s="14">
        <f t="shared" si="4"/>
        <v>280.02</v>
      </c>
      <c r="H296" s="19"/>
    </row>
    <row r="297" s="1" customFormat="1" ht="25" customHeight="1" spans="1:8">
      <c r="A297" s="9" t="s">
        <v>365</v>
      </c>
      <c r="B297" s="18" t="s">
        <v>25</v>
      </c>
      <c r="C297" s="19"/>
      <c r="D297" s="19">
        <v>5.57</v>
      </c>
      <c r="E297" s="19"/>
      <c r="F297" s="19"/>
      <c r="G297" s="14">
        <f t="shared" si="4"/>
        <v>5.57</v>
      </c>
      <c r="H297" s="19"/>
    </row>
    <row r="298" s="1" customFormat="1" ht="25" customHeight="1" spans="1:8">
      <c r="A298" s="9" t="s">
        <v>366</v>
      </c>
      <c r="B298" s="18" t="s">
        <v>27</v>
      </c>
      <c r="C298" s="19"/>
      <c r="D298" s="19">
        <v>198.05</v>
      </c>
      <c r="E298" s="19"/>
      <c r="F298" s="19"/>
      <c r="G298" s="14">
        <f t="shared" si="4"/>
        <v>198.05</v>
      </c>
      <c r="H298" s="19"/>
    </row>
    <row r="299" s="1" customFormat="1" ht="25" customHeight="1" spans="1:8">
      <c r="A299" s="9" t="s">
        <v>367</v>
      </c>
      <c r="B299" s="18" t="s">
        <v>29</v>
      </c>
      <c r="C299" s="19"/>
      <c r="D299" s="19">
        <v>73.63</v>
      </c>
      <c r="E299" s="19"/>
      <c r="F299" s="19"/>
      <c r="G299" s="14">
        <f t="shared" si="4"/>
        <v>73.63</v>
      </c>
      <c r="H299" s="19"/>
    </row>
    <row r="300" s="1" customFormat="1" ht="25" customHeight="1" spans="1:8">
      <c r="A300" s="9" t="s">
        <v>368</v>
      </c>
      <c r="B300" s="18" t="s">
        <v>31</v>
      </c>
      <c r="C300" s="19"/>
      <c r="D300" s="19">
        <v>290.45</v>
      </c>
      <c r="E300" s="19"/>
      <c r="F300" s="19"/>
      <c r="G300" s="14">
        <f t="shared" si="4"/>
        <v>290.45</v>
      </c>
      <c r="H300" s="19"/>
    </row>
    <row r="301" s="2" customFormat="1" ht="27" customHeight="1" spans="1:8">
      <c r="A301" s="15" t="s">
        <v>369</v>
      </c>
      <c r="B301" s="13" t="s">
        <v>370</v>
      </c>
      <c r="C301" s="16">
        <f>SUM(C302,C309,C316)</f>
        <v>16681.9</v>
      </c>
      <c r="D301" s="16">
        <f>SUM(D302,D309,D316)</f>
        <v>5131.44</v>
      </c>
      <c r="E301" s="16"/>
      <c r="F301" s="16"/>
      <c r="G301" s="14">
        <f t="shared" si="4"/>
        <v>21813.34</v>
      </c>
      <c r="H301" s="16"/>
    </row>
    <row r="302" s="2" customFormat="1" ht="27" customHeight="1" spans="1:8">
      <c r="A302" s="15" t="s">
        <v>371</v>
      </c>
      <c r="B302" s="13" t="s">
        <v>372</v>
      </c>
      <c r="C302" s="14">
        <f>SUM(C303:C308)</f>
        <v>5395.81</v>
      </c>
      <c r="D302" s="14">
        <f>SUM(D305:D308)</f>
        <v>1699.26</v>
      </c>
      <c r="E302" s="14"/>
      <c r="F302" s="14"/>
      <c r="G302" s="14">
        <f t="shared" si="4"/>
        <v>7095.07</v>
      </c>
      <c r="H302" s="14"/>
    </row>
    <row r="303" s="1" customFormat="1" ht="25" customHeight="1" spans="1:8">
      <c r="A303" s="9" t="s">
        <v>373</v>
      </c>
      <c r="B303" s="18" t="s">
        <v>19</v>
      </c>
      <c r="C303" s="19">
        <v>5395.81</v>
      </c>
      <c r="D303" s="19"/>
      <c r="E303" s="19"/>
      <c r="F303" s="19"/>
      <c r="G303" s="14">
        <f t="shared" si="4"/>
        <v>5395.81</v>
      </c>
      <c r="H303" s="19"/>
    </row>
    <row r="304" s="1" customFormat="1" ht="25" customHeight="1" spans="1:8">
      <c r="A304" s="9" t="s">
        <v>374</v>
      </c>
      <c r="B304" s="18" t="s">
        <v>21</v>
      </c>
      <c r="C304" s="19"/>
      <c r="D304" s="19">
        <v>1699.26</v>
      </c>
      <c r="E304" s="19"/>
      <c r="F304" s="19"/>
      <c r="G304" s="14">
        <f t="shared" si="4"/>
        <v>1699.26</v>
      </c>
      <c r="H304" s="19"/>
    </row>
    <row r="305" s="1" customFormat="1" ht="25" customHeight="1" spans="1:8">
      <c r="A305" s="9" t="s">
        <v>375</v>
      </c>
      <c r="B305" s="18" t="s">
        <v>23</v>
      </c>
      <c r="C305" s="14"/>
      <c r="D305" s="19">
        <v>412.74</v>
      </c>
      <c r="E305" s="19"/>
      <c r="F305" s="19"/>
      <c r="G305" s="14">
        <f t="shared" si="4"/>
        <v>412.74</v>
      </c>
      <c r="H305" s="19"/>
    </row>
    <row r="306" s="1" customFormat="1" ht="25" customHeight="1" spans="1:8">
      <c r="A306" s="9" t="s">
        <v>376</v>
      </c>
      <c r="B306" s="18" t="s">
        <v>27</v>
      </c>
      <c r="C306" s="19"/>
      <c r="D306" s="19">
        <v>71.29</v>
      </c>
      <c r="E306" s="19"/>
      <c r="F306" s="19"/>
      <c r="G306" s="14">
        <f t="shared" si="4"/>
        <v>71.29</v>
      </c>
      <c r="H306" s="19"/>
    </row>
    <row r="307" s="1" customFormat="1" ht="25" customHeight="1" spans="1:8">
      <c r="A307" s="9" t="s">
        <v>377</v>
      </c>
      <c r="B307" s="18" t="s">
        <v>29</v>
      </c>
      <c r="C307" s="19"/>
      <c r="D307" s="19">
        <v>1018.34</v>
      </c>
      <c r="E307" s="19"/>
      <c r="F307" s="19"/>
      <c r="G307" s="14">
        <f t="shared" si="4"/>
        <v>1018.34</v>
      </c>
      <c r="H307" s="19"/>
    </row>
    <row r="308" s="1" customFormat="1" ht="25" customHeight="1" spans="1:8">
      <c r="A308" s="9" t="s">
        <v>378</v>
      </c>
      <c r="B308" s="18" t="s">
        <v>31</v>
      </c>
      <c r="C308" s="19"/>
      <c r="D308" s="19">
        <v>196.89</v>
      </c>
      <c r="E308" s="19"/>
      <c r="F308" s="19"/>
      <c r="G308" s="14">
        <f t="shared" si="4"/>
        <v>196.89</v>
      </c>
      <c r="H308" s="19"/>
    </row>
    <row r="309" s="2" customFormat="1" ht="27" customHeight="1" spans="1:8">
      <c r="A309" s="15" t="s">
        <v>379</v>
      </c>
      <c r="B309" s="13" t="s">
        <v>380</v>
      </c>
      <c r="C309" s="14">
        <f>SUM(C310:C315)</f>
        <v>5874.99</v>
      </c>
      <c r="D309" s="14">
        <f>SUM(D312:D315)</f>
        <v>1716.84</v>
      </c>
      <c r="E309" s="14"/>
      <c r="F309" s="14"/>
      <c r="G309" s="14">
        <f t="shared" si="4"/>
        <v>7591.83</v>
      </c>
      <c r="H309" s="14"/>
    </row>
    <row r="310" s="1" customFormat="1" ht="25" customHeight="1" spans="1:8">
      <c r="A310" s="9" t="s">
        <v>381</v>
      </c>
      <c r="B310" s="18" t="s">
        <v>19</v>
      </c>
      <c r="C310" s="19">
        <v>5874.99</v>
      </c>
      <c r="D310" s="19"/>
      <c r="E310" s="19"/>
      <c r="F310" s="19"/>
      <c r="G310" s="14">
        <f t="shared" si="4"/>
        <v>5874.99</v>
      </c>
      <c r="H310" s="19"/>
    </row>
    <row r="311" s="1" customFormat="1" ht="25" customHeight="1" spans="1:8">
      <c r="A311" s="9" t="s">
        <v>382</v>
      </c>
      <c r="B311" s="18" t="s">
        <v>21</v>
      </c>
      <c r="C311" s="19"/>
      <c r="D311" s="19">
        <v>1716.84</v>
      </c>
      <c r="E311" s="19"/>
      <c r="F311" s="19"/>
      <c r="G311" s="14">
        <f t="shared" si="4"/>
        <v>1716.84</v>
      </c>
      <c r="H311" s="19"/>
    </row>
    <row r="312" s="1" customFormat="1" ht="25" customHeight="1" spans="1:8">
      <c r="A312" s="9" t="s">
        <v>383</v>
      </c>
      <c r="B312" s="18" t="s">
        <v>23</v>
      </c>
      <c r="C312" s="14"/>
      <c r="D312" s="19">
        <v>428.82</v>
      </c>
      <c r="E312" s="19"/>
      <c r="F312" s="19"/>
      <c r="G312" s="14">
        <f t="shared" si="4"/>
        <v>428.82</v>
      </c>
      <c r="H312" s="19"/>
    </row>
    <row r="313" s="1" customFormat="1" ht="25" customHeight="1" spans="1:8">
      <c r="A313" s="9" t="s">
        <v>384</v>
      </c>
      <c r="B313" s="18" t="s">
        <v>27</v>
      </c>
      <c r="C313" s="19"/>
      <c r="D313" s="19">
        <v>72.79</v>
      </c>
      <c r="E313" s="19"/>
      <c r="F313" s="19"/>
      <c r="G313" s="14">
        <f t="shared" si="4"/>
        <v>72.79</v>
      </c>
      <c r="H313" s="19"/>
    </row>
    <row r="314" s="1" customFormat="1" ht="25" customHeight="1" spans="1:8">
      <c r="A314" s="9" t="s">
        <v>385</v>
      </c>
      <c r="B314" s="18" t="s">
        <v>29</v>
      </c>
      <c r="C314" s="19"/>
      <c r="D314" s="19">
        <v>1018.34</v>
      </c>
      <c r="E314" s="19"/>
      <c r="F314" s="19"/>
      <c r="G314" s="14">
        <f t="shared" si="4"/>
        <v>1018.34</v>
      </c>
      <c r="H314" s="19"/>
    </row>
    <row r="315" s="1" customFormat="1" ht="25" customHeight="1" spans="1:8">
      <c r="A315" s="9" t="s">
        <v>386</v>
      </c>
      <c r="B315" s="18" t="s">
        <v>31</v>
      </c>
      <c r="C315" s="19"/>
      <c r="D315" s="19">
        <v>196.89</v>
      </c>
      <c r="E315" s="19"/>
      <c r="F315" s="19"/>
      <c r="G315" s="14">
        <f t="shared" si="4"/>
        <v>196.89</v>
      </c>
      <c r="H315" s="19"/>
    </row>
    <row r="316" s="2" customFormat="1" ht="27" customHeight="1" spans="1:8">
      <c r="A316" s="15" t="s">
        <v>387</v>
      </c>
      <c r="B316" s="13" t="s">
        <v>388</v>
      </c>
      <c r="C316" s="14">
        <f>SUM(C317:C322)</f>
        <v>5411.1</v>
      </c>
      <c r="D316" s="14">
        <f>SUM(D319:D322)</f>
        <v>1715.34</v>
      </c>
      <c r="E316" s="14"/>
      <c r="F316" s="14"/>
      <c r="G316" s="14">
        <f t="shared" si="4"/>
        <v>7126.44</v>
      </c>
      <c r="H316" s="14"/>
    </row>
    <row r="317" s="1" customFormat="1" ht="25" customHeight="1" spans="1:8">
      <c r="A317" s="9" t="s">
        <v>389</v>
      </c>
      <c r="B317" s="18" t="s">
        <v>19</v>
      </c>
      <c r="C317" s="19">
        <v>5411.1</v>
      </c>
      <c r="D317" s="19"/>
      <c r="E317" s="14"/>
      <c r="F317" s="14"/>
      <c r="G317" s="14">
        <f t="shared" si="4"/>
        <v>5411.1</v>
      </c>
      <c r="H317" s="19"/>
    </row>
    <row r="318" s="1" customFormat="1" ht="25" customHeight="1" spans="1:8">
      <c r="A318" s="9" t="s">
        <v>390</v>
      </c>
      <c r="B318" s="18" t="s">
        <v>21</v>
      </c>
      <c r="C318" s="19"/>
      <c r="D318" s="19">
        <v>1715.34</v>
      </c>
      <c r="E318" s="19"/>
      <c r="F318" s="19"/>
      <c r="G318" s="14">
        <f t="shared" si="4"/>
        <v>1715.34</v>
      </c>
      <c r="H318" s="19"/>
    </row>
    <row r="319" s="1" customFormat="1" ht="25" customHeight="1" spans="1:8">
      <c r="A319" s="9" t="s">
        <v>391</v>
      </c>
      <c r="B319" s="18" t="s">
        <v>23</v>
      </c>
      <c r="C319" s="14"/>
      <c r="D319" s="19">
        <v>428.82</v>
      </c>
      <c r="E319" s="14"/>
      <c r="F319" s="14"/>
      <c r="G319" s="14">
        <f t="shared" si="4"/>
        <v>428.82</v>
      </c>
      <c r="H319" s="19"/>
    </row>
    <row r="320" s="1" customFormat="1" ht="25" customHeight="1" spans="1:8">
      <c r="A320" s="9" t="s">
        <v>392</v>
      </c>
      <c r="B320" s="18" t="s">
        <v>27</v>
      </c>
      <c r="C320" s="19"/>
      <c r="D320" s="19">
        <v>71.29</v>
      </c>
      <c r="E320" s="19"/>
      <c r="F320" s="19"/>
      <c r="G320" s="14">
        <f t="shared" si="4"/>
        <v>71.29</v>
      </c>
      <c r="H320" s="19"/>
    </row>
    <row r="321" s="1" customFormat="1" ht="25" customHeight="1" spans="1:8">
      <c r="A321" s="9" t="s">
        <v>393</v>
      </c>
      <c r="B321" s="18" t="s">
        <v>29</v>
      </c>
      <c r="C321" s="19"/>
      <c r="D321" s="19">
        <v>1018.34</v>
      </c>
      <c r="E321" s="19"/>
      <c r="F321" s="19"/>
      <c r="G321" s="14">
        <f t="shared" si="4"/>
        <v>1018.34</v>
      </c>
      <c r="H321" s="19"/>
    </row>
    <row r="322" s="1" customFormat="1" ht="25" customHeight="1" spans="1:8">
      <c r="A322" s="9" t="s">
        <v>394</v>
      </c>
      <c r="B322" s="18" t="s">
        <v>31</v>
      </c>
      <c r="C322" s="19"/>
      <c r="D322" s="19">
        <v>196.89</v>
      </c>
      <c r="E322" s="19"/>
      <c r="F322" s="19"/>
      <c r="G322" s="14">
        <f t="shared" si="4"/>
        <v>196.89</v>
      </c>
      <c r="H322" s="19"/>
    </row>
    <row r="323" s="2" customFormat="1" ht="27" customHeight="1" spans="1:8">
      <c r="A323" s="15" t="s">
        <v>395</v>
      </c>
      <c r="B323" s="13" t="s">
        <v>396</v>
      </c>
      <c r="C323" s="16">
        <f>SUM(C324,C332)</f>
        <v>2706.71</v>
      </c>
      <c r="D323" s="16">
        <f>SUM(D324,D332)</f>
        <v>1135.8</v>
      </c>
      <c r="E323" s="16"/>
      <c r="F323" s="16"/>
      <c r="G323" s="14">
        <f t="shared" si="4"/>
        <v>3842.51</v>
      </c>
      <c r="H323" s="16"/>
    </row>
    <row r="324" s="2" customFormat="1" ht="27" customHeight="1" spans="1:8">
      <c r="A324" s="15" t="s">
        <v>397</v>
      </c>
      <c r="B324" s="13" t="s">
        <v>398</v>
      </c>
      <c r="C324" s="14">
        <f>SUM(C325:C330)</f>
        <v>2146.14</v>
      </c>
      <c r="D324" s="14">
        <f>SUM(D327:D331)</f>
        <v>1014.52</v>
      </c>
      <c r="E324" s="14"/>
      <c r="F324" s="14"/>
      <c r="G324" s="14">
        <f t="shared" si="4"/>
        <v>3160.66</v>
      </c>
      <c r="H324" s="14"/>
    </row>
    <row r="325" s="1" customFormat="1" ht="25" customHeight="1" spans="1:8">
      <c r="A325" s="9" t="s">
        <v>399</v>
      </c>
      <c r="B325" s="18" t="s">
        <v>19</v>
      </c>
      <c r="C325" s="19">
        <v>2146.14</v>
      </c>
      <c r="D325" s="19"/>
      <c r="E325" s="19"/>
      <c r="F325" s="19"/>
      <c r="G325" s="14">
        <f t="shared" si="4"/>
        <v>2146.14</v>
      </c>
      <c r="H325" s="19"/>
    </row>
    <row r="326" s="1" customFormat="1" ht="25" customHeight="1" spans="1:8">
      <c r="A326" s="9" t="s">
        <v>400</v>
      </c>
      <c r="B326" s="18" t="s">
        <v>21</v>
      </c>
      <c r="C326" s="19"/>
      <c r="D326" s="19">
        <v>1014.52</v>
      </c>
      <c r="E326" s="19"/>
      <c r="F326" s="19"/>
      <c r="G326" s="14">
        <f t="shared" ref="G326:G336" si="5">SUM(C326:F326)</f>
        <v>1014.52</v>
      </c>
      <c r="H326" s="19"/>
    </row>
    <row r="327" s="1" customFormat="1" ht="25" customHeight="1" spans="1:8">
      <c r="A327" s="9" t="s">
        <v>401</v>
      </c>
      <c r="B327" s="18" t="s">
        <v>23</v>
      </c>
      <c r="C327" s="14"/>
      <c r="D327" s="19">
        <v>236.72</v>
      </c>
      <c r="E327" s="19"/>
      <c r="F327" s="19"/>
      <c r="G327" s="14">
        <f t="shared" si="5"/>
        <v>236.72</v>
      </c>
      <c r="H327" s="19"/>
    </row>
    <row r="328" s="1" customFormat="1" ht="25" customHeight="1" spans="1:8">
      <c r="A328" s="9" t="s">
        <v>402</v>
      </c>
      <c r="B328" s="18" t="s">
        <v>25</v>
      </c>
      <c r="C328" s="19"/>
      <c r="D328" s="19">
        <v>9.23</v>
      </c>
      <c r="E328" s="19"/>
      <c r="F328" s="19"/>
      <c r="G328" s="14">
        <f t="shared" si="5"/>
        <v>9.23</v>
      </c>
      <c r="H328" s="19"/>
    </row>
    <row r="329" s="1" customFormat="1" ht="25" customHeight="1" spans="1:8">
      <c r="A329" s="9" t="s">
        <v>403</v>
      </c>
      <c r="B329" s="18" t="s">
        <v>27</v>
      </c>
      <c r="C329" s="19"/>
      <c r="D329" s="19">
        <v>173.99</v>
      </c>
      <c r="E329" s="19"/>
      <c r="F329" s="19"/>
      <c r="G329" s="14">
        <f t="shared" si="5"/>
        <v>173.99</v>
      </c>
      <c r="H329" s="19"/>
    </row>
    <row r="330" s="1" customFormat="1" ht="25" customHeight="1" spans="1:8">
      <c r="A330" s="9" t="s">
        <v>404</v>
      </c>
      <c r="B330" s="18" t="s">
        <v>29</v>
      </c>
      <c r="C330" s="19"/>
      <c r="D330" s="19">
        <v>384.85</v>
      </c>
      <c r="E330" s="19"/>
      <c r="F330" s="19"/>
      <c r="G330" s="14">
        <f t="shared" si="5"/>
        <v>384.85</v>
      </c>
      <c r="H330" s="19"/>
    </row>
    <row r="331" s="1" customFormat="1" ht="25" customHeight="1" spans="1:8">
      <c r="A331" s="9" t="s">
        <v>405</v>
      </c>
      <c r="B331" s="18" t="s">
        <v>31</v>
      </c>
      <c r="C331" s="19"/>
      <c r="D331" s="19">
        <v>209.73</v>
      </c>
      <c r="E331" s="19"/>
      <c r="F331" s="19"/>
      <c r="G331" s="14">
        <f t="shared" si="5"/>
        <v>209.73</v>
      </c>
      <c r="H331" s="19"/>
    </row>
    <row r="332" s="2" customFormat="1" ht="27" customHeight="1" spans="1:8">
      <c r="A332" s="15" t="s">
        <v>406</v>
      </c>
      <c r="B332" s="13" t="s">
        <v>407</v>
      </c>
      <c r="C332" s="14">
        <f>SUM(C333:C337)</f>
        <v>560.57</v>
      </c>
      <c r="D332" s="14">
        <f>SUM(D335:D338)</f>
        <v>121.28</v>
      </c>
      <c r="E332" s="14"/>
      <c r="F332" s="14"/>
      <c r="G332" s="14">
        <f t="shared" si="5"/>
        <v>681.85</v>
      </c>
      <c r="H332" s="14"/>
    </row>
    <row r="333" s="1" customFormat="1" ht="25" customHeight="1" spans="1:8">
      <c r="A333" s="9" t="s">
        <v>408</v>
      </c>
      <c r="B333" s="18" t="s">
        <v>19</v>
      </c>
      <c r="C333" s="19">
        <v>560.57</v>
      </c>
      <c r="D333" s="19"/>
      <c r="E333" s="19"/>
      <c r="F333" s="19"/>
      <c r="G333" s="14">
        <f t="shared" si="5"/>
        <v>560.57</v>
      </c>
      <c r="H333" s="19"/>
    </row>
    <row r="334" s="1" customFormat="1" ht="25" customHeight="1" spans="1:8">
      <c r="A334" s="9" t="s">
        <v>409</v>
      </c>
      <c r="B334" s="18" t="s">
        <v>21</v>
      </c>
      <c r="C334" s="19"/>
      <c r="D334" s="19">
        <v>121.28</v>
      </c>
      <c r="E334" s="19"/>
      <c r="F334" s="19"/>
      <c r="G334" s="14">
        <f t="shared" si="5"/>
        <v>121.28</v>
      </c>
      <c r="H334" s="19"/>
    </row>
    <row r="335" s="1" customFormat="1" ht="25" customHeight="1" spans="1:8">
      <c r="A335" s="9" t="s">
        <v>410</v>
      </c>
      <c r="B335" s="18" t="s">
        <v>23</v>
      </c>
      <c r="C335" s="14"/>
      <c r="D335" s="19">
        <v>73.74</v>
      </c>
      <c r="E335" s="19"/>
      <c r="F335" s="19"/>
      <c r="G335" s="14">
        <f t="shared" si="5"/>
        <v>73.74</v>
      </c>
      <c r="H335" s="19"/>
    </row>
    <row r="336" s="1" customFormat="1" ht="25" customHeight="1" spans="1:8">
      <c r="A336" s="9" t="s">
        <v>411</v>
      </c>
      <c r="B336" s="18" t="s">
        <v>25</v>
      </c>
      <c r="C336" s="19"/>
      <c r="D336" s="19">
        <v>1.93</v>
      </c>
      <c r="E336" s="19"/>
      <c r="F336" s="19"/>
      <c r="G336" s="14">
        <f t="shared" si="5"/>
        <v>1.93</v>
      </c>
      <c r="H336" s="19"/>
    </row>
    <row r="337" s="1" customFormat="1" ht="25" customHeight="1" spans="1:8">
      <c r="A337" s="9" t="s">
        <v>412</v>
      </c>
      <c r="B337" s="18" t="s">
        <v>29</v>
      </c>
      <c r="C337" s="19"/>
      <c r="D337" s="19">
        <v>18.89</v>
      </c>
      <c r="E337" s="19"/>
      <c r="F337" s="19"/>
      <c r="G337" s="14">
        <f t="shared" ref="G337:G388" si="6">SUM(C337:F337)</f>
        <v>18.89</v>
      </c>
      <c r="H337" s="19"/>
    </row>
    <row r="338" s="1" customFormat="1" ht="25" customHeight="1" spans="1:8">
      <c r="A338" s="9" t="s">
        <v>413</v>
      </c>
      <c r="B338" s="18" t="s">
        <v>31</v>
      </c>
      <c r="C338" s="19"/>
      <c r="D338" s="19">
        <v>26.72</v>
      </c>
      <c r="E338" s="19"/>
      <c r="F338" s="19"/>
      <c r="G338" s="14">
        <f t="shared" si="6"/>
        <v>26.72</v>
      </c>
      <c r="H338" s="19"/>
    </row>
    <row r="339" s="2" customFormat="1" ht="27" customHeight="1" spans="1:8">
      <c r="A339" s="15" t="s">
        <v>414</v>
      </c>
      <c r="B339" s="13" t="s">
        <v>415</v>
      </c>
      <c r="C339" s="16">
        <f>SUM(C340)</f>
        <v>2868.93</v>
      </c>
      <c r="D339" s="16">
        <f>SUM(D340)</f>
        <v>1165.7</v>
      </c>
      <c r="E339" s="16"/>
      <c r="F339" s="16"/>
      <c r="G339" s="14">
        <f t="shared" si="6"/>
        <v>4034.63</v>
      </c>
      <c r="H339" s="16"/>
    </row>
    <row r="340" s="2" customFormat="1" ht="27" customHeight="1" spans="1:8">
      <c r="A340" s="15" t="s">
        <v>416</v>
      </c>
      <c r="B340" s="13" t="s">
        <v>417</v>
      </c>
      <c r="C340" s="14">
        <f>SUM(C341:C346)</f>
        <v>2868.93</v>
      </c>
      <c r="D340" s="14">
        <f>SUM(D343:D347)</f>
        <v>1165.7</v>
      </c>
      <c r="E340" s="14"/>
      <c r="F340" s="14"/>
      <c r="G340" s="14">
        <f t="shared" si="6"/>
        <v>4034.63</v>
      </c>
      <c r="H340" s="14"/>
    </row>
    <row r="341" s="1" customFormat="1" ht="25" customHeight="1" spans="1:8">
      <c r="A341" s="9" t="s">
        <v>418</v>
      </c>
      <c r="B341" s="18" t="s">
        <v>19</v>
      </c>
      <c r="C341" s="19">
        <v>2868.93</v>
      </c>
      <c r="D341" s="19"/>
      <c r="E341" s="19"/>
      <c r="F341" s="19"/>
      <c r="G341" s="14">
        <f t="shared" si="6"/>
        <v>2868.93</v>
      </c>
      <c r="H341" s="19"/>
    </row>
    <row r="342" s="1" customFormat="1" ht="25" customHeight="1" spans="1:8">
      <c r="A342" s="9" t="s">
        <v>419</v>
      </c>
      <c r="B342" s="18" t="s">
        <v>21</v>
      </c>
      <c r="C342" s="19"/>
      <c r="D342" s="19">
        <v>1165.7</v>
      </c>
      <c r="E342" s="19"/>
      <c r="F342" s="19"/>
      <c r="G342" s="14">
        <f t="shared" si="6"/>
        <v>1165.7</v>
      </c>
      <c r="H342" s="19"/>
    </row>
    <row r="343" s="1" customFormat="1" ht="25" customHeight="1" spans="1:8">
      <c r="A343" s="9" t="s">
        <v>420</v>
      </c>
      <c r="B343" s="18" t="s">
        <v>23</v>
      </c>
      <c r="C343" s="14"/>
      <c r="D343" s="19">
        <v>349.07</v>
      </c>
      <c r="E343" s="19"/>
      <c r="F343" s="19"/>
      <c r="G343" s="14">
        <f t="shared" si="6"/>
        <v>349.07</v>
      </c>
      <c r="H343" s="19"/>
    </row>
    <row r="344" s="1" customFormat="1" ht="25" customHeight="1" spans="1:8">
      <c r="A344" s="9" t="s">
        <v>421</v>
      </c>
      <c r="B344" s="18" t="s">
        <v>25</v>
      </c>
      <c r="C344" s="19"/>
      <c r="D344" s="19">
        <v>19.75</v>
      </c>
      <c r="E344" s="19"/>
      <c r="F344" s="19"/>
      <c r="G344" s="14">
        <f t="shared" si="6"/>
        <v>19.75</v>
      </c>
      <c r="H344" s="19"/>
    </row>
    <row r="345" s="1" customFormat="1" ht="25" customHeight="1" spans="1:8">
      <c r="A345" s="9" t="s">
        <v>422</v>
      </c>
      <c r="B345" s="18" t="s">
        <v>27</v>
      </c>
      <c r="C345" s="19"/>
      <c r="D345" s="19">
        <v>162.27</v>
      </c>
      <c r="E345" s="19"/>
      <c r="F345" s="19"/>
      <c r="G345" s="14">
        <f t="shared" si="6"/>
        <v>162.27</v>
      </c>
      <c r="H345" s="19"/>
    </row>
    <row r="346" s="1" customFormat="1" ht="25" customHeight="1" spans="1:8">
      <c r="A346" s="9" t="s">
        <v>423</v>
      </c>
      <c r="B346" s="18" t="s">
        <v>29</v>
      </c>
      <c r="C346" s="19"/>
      <c r="D346" s="19">
        <v>507.82</v>
      </c>
      <c r="E346" s="19"/>
      <c r="F346" s="19"/>
      <c r="G346" s="14">
        <f t="shared" si="6"/>
        <v>507.82</v>
      </c>
      <c r="H346" s="19"/>
    </row>
    <row r="347" s="1" customFormat="1" ht="25" customHeight="1" spans="1:8">
      <c r="A347" s="9" t="s">
        <v>424</v>
      </c>
      <c r="B347" s="18" t="s">
        <v>31</v>
      </c>
      <c r="C347" s="19"/>
      <c r="D347" s="19">
        <v>126.79</v>
      </c>
      <c r="E347" s="19"/>
      <c r="F347" s="19"/>
      <c r="G347" s="14">
        <f t="shared" si="6"/>
        <v>126.79</v>
      </c>
      <c r="H347" s="19"/>
    </row>
    <row r="348" s="2" customFormat="1" ht="27" customHeight="1" spans="1:8">
      <c r="A348" s="15" t="s">
        <v>425</v>
      </c>
      <c r="B348" s="13" t="s">
        <v>426</v>
      </c>
      <c r="C348" s="14">
        <f>SUM(C349,C357,C365,C373,C381)</f>
        <v>9480.48</v>
      </c>
      <c r="D348" s="14">
        <f>SUM(D349,D357,D365,D373,D381)</f>
        <v>4080.92</v>
      </c>
      <c r="E348" s="14"/>
      <c r="F348" s="14"/>
      <c r="G348" s="14">
        <f t="shared" si="6"/>
        <v>13561.4</v>
      </c>
      <c r="H348" s="14"/>
    </row>
    <row r="349" s="2" customFormat="1" ht="27" customHeight="1" spans="1:8">
      <c r="A349" s="15" t="s">
        <v>427</v>
      </c>
      <c r="B349" s="13" t="s">
        <v>428</v>
      </c>
      <c r="C349" s="14">
        <f>SUM(C350:C355)</f>
        <v>2269.81</v>
      </c>
      <c r="D349" s="16">
        <f>SUM(D352:D356)</f>
        <v>948.77</v>
      </c>
      <c r="E349" s="16"/>
      <c r="F349" s="16"/>
      <c r="G349" s="14">
        <f t="shared" si="6"/>
        <v>3218.58</v>
      </c>
      <c r="H349" s="16"/>
    </row>
    <row r="350" s="1" customFormat="1" ht="25" customHeight="1" spans="1:8">
      <c r="A350" s="9" t="s">
        <v>429</v>
      </c>
      <c r="B350" s="18" t="s">
        <v>19</v>
      </c>
      <c r="C350" s="19">
        <v>2269.81</v>
      </c>
      <c r="D350" s="19"/>
      <c r="E350" s="19"/>
      <c r="F350" s="19"/>
      <c r="G350" s="14">
        <f t="shared" si="6"/>
        <v>2269.81</v>
      </c>
      <c r="H350" s="19"/>
    </row>
    <row r="351" s="1" customFormat="1" ht="25" customHeight="1" spans="1:8">
      <c r="A351" s="9" t="s">
        <v>430</v>
      </c>
      <c r="B351" s="18" t="s">
        <v>21</v>
      </c>
      <c r="C351" s="19"/>
      <c r="D351" s="19">
        <v>948.77</v>
      </c>
      <c r="E351" s="19"/>
      <c r="F351" s="19"/>
      <c r="G351" s="14">
        <f t="shared" si="6"/>
        <v>948.77</v>
      </c>
      <c r="H351" s="19"/>
    </row>
    <row r="352" s="1" customFormat="1" ht="25" customHeight="1" spans="1:8">
      <c r="A352" s="9" t="s">
        <v>431</v>
      </c>
      <c r="B352" s="18" t="s">
        <v>23</v>
      </c>
      <c r="C352" s="14"/>
      <c r="D352" s="19">
        <v>261.96</v>
      </c>
      <c r="E352" s="19"/>
      <c r="F352" s="19"/>
      <c r="G352" s="14">
        <f t="shared" si="6"/>
        <v>261.96</v>
      </c>
      <c r="H352" s="19"/>
    </row>
    <row r="353" s="1" customFormat="1" ht="25" customHeight="1" spans="1:8">
      <c r="A353" s="9" t="s">
        <v>432</v>
      </c>
      <c r="B353" s="18" t="s">
        <v>144</v>
      </c>
      <c r="C353" s="19"/>
      <c r="D353" s="19">
        <v>119.77</v>
      </c>
      <c r="E353" s="19"/>
      <c r="F353" s="19"/>
      <c r="G353" s="14">
        <f t="shared" si="6"/>
        <v>119.77</v>
      </c>
      <c r="H353" s="19"/>
    </row>
    <row r="354" s="1" customFormat="1" ht="25" customHeight="1" spans="1:8">
      <c r="A354" s="9" t="s">
        <v>433</v>
      </c>
      <c r="B354" s="18" t="s">
        <v>27</v>
      </c>
      <c r="C354" s="19"/>
      <c r="D354" s="19">
        <v>202.45</v>
      </c>
      <c r="E354" s="19"/>
      <c r="F354" s="19"/>
      <c r="G354" s="14">
        <f t="shared" si="6"/>
        <v>202.45</v>
      </c>
      <c r="H354" s="19"/>
    </row>
    <row r="355" s="1" customFormat="1" ht="25" customHeight="1" spans="1:8">
      <c r="A355" s="9" t="s">
        <v>434</v>
      </c>
      <c r="B355" s="18" t="s">
        <v>29</v>
      </c>
      <c r="C355" s="19"/>
      <c r="D355" s="19">
        <v>295.36</v>
      </c>
      <c r="E355" s="19"/>
      <c r="F355" s="19"/>
      <c r="G355" s="14">
        <f t="shared" si="6"/>
        <v>295.36</v>
      </c>
      <c r="H355" s="19"/>
    </row>
    <row r="356" s="1" customFormat="1" ht="25" customHeight="1" spans="1:8">
      <c r="A356" s="9" t="s">
        <v>435</v>
      </c>
      <c r="B356" s="18" t="s">
        <v>31</v>
      </c>
      <c r="C356" s="19"/>
      <c r="D356" s="19">
        <v>69.23</v>
      </c>
      <c r="E356" s="19"/>
      <c r="F356" s="19"/>
      <c r="G356" s="14">
        <f t="shared" si="6"/>
        <v>69.23</v>
      </c>
      <c r="H356" s="19"/>
    </row>
    <row r="357" s="2" customFormat="1" ht="27" customHeight="1" spans="1:8">
      <c r="A357" s="15" t="s">
        <v>436</v>
      </c>
      <c r="B357" s="13" t="s">
        <v>437</v>
      </c>
      <c r="C357" s="14">
        <f>SUM(C358:C363)</f>
        <v>2001.23</v>
      </c>
      <c r="D357" s="16">
        <f>SUM(D360:D364)</f>
        <v>857.79</v>
      </c>
      <c r="E357" s="16"/>
      <c r="F357" s="16"/>
      <c r="G357" s="14">
        <f t="shared" si="6"/>
        <v>2859.02</v>
      </c>
      <c r="H357" s="16"/>
    </row>
    <row r="358" s="1" customFormat="1" ht="25" customHeight="1" spans="1:8">
      <c r="A358" s="9" t="s">
        <v>438</v>
      </c>
      <c r="B358" s="18" t="s">
        <v>19</v>
      </c>
      <c r="C358" s="19">
        <v>2001.23</v>
      </c>
      <c r="D358" s="19"/>
      <c r="E358" s="19"/>
      <c r="F358" s="19"/>
      <c r="G358" s="14">
        <f t="shared" si="6"/>
        <v>2001.23</v>
      </c>
      <c r="H358" s="19"/>
    </row>
    <row r="359" s="1" customFormat="1" ht="25" customHeight="1" spans="1:8">
      <c r="A359" s="9" t="s">
        <v>439</v>
      </c>
      <c r="B359" s="18" t="s">
        <v>21</v>
      </c>
      <c r="C359" s="19"/>
      <c r="D359" s="19">
        <v>857.79</v>
      </c>
      <c r="E359" s="19"/>
      <c r="F359" s="19"/>
      <c r="G359" s="14">
        <f t="shared" si="6"/>
        <v>857.79</v>
      </c>
      <c r="H359" s="19"/>
    </row>
    <row r="360" s="1" customFormat="1" ht="25" customHeight="1" spans="1:8">
      <c r="A360" s="9" t="s">
        <v>440</v>
      </c>
      <c r="B360" s="18" t="s">
        <v>23</v>
      </c>
      <c r="C360" s="14"/>
      <c r="D360" s="19">
        <v>252.21</v>
      </c>
      <c r="E360" s="19"/>
      <c r="F360" s="19"/>
      <c r="G360" s="14">
        <f t="shared" si="6"/>
        <v>252.21</v>
      </c>
      <c r="H360" s="19"/>
    </row>
    <row r="361" s="1" customFormat="1" ht="25" customHeight="1" spans="1:8">
      <c r="A361" s="9" t="s">
        <v>441</v>
      </c>
      <c r="B361" s="18" t="s">
        <v>144</v>
      </c>
      <c r="C361" s="19"/>
      <c r="D361" s="19">
        <v>94.13</v>
      </c>
      <c r="E361" s="19"/>
      <c r="F361" s="19"/>
      <c r="G361" s="14">
        <f t="shared" si="6"/>
        <v>94.13</v>
      </c>
      <c r="H361" s="19"/>
    </row>
    <row r="362" s="1" customFormat="1" ht="25" customHeight="1" spans="1:8">
      <c r="A362" s="9" t="s">
        <v>442</v>
      </c>
      <c r="B362" s="18" t="s">
        <v>27</v>
      </c>
      <c r="C362" s="19"/>
      <c r="D362" s="19">
        <v>167.14</v>
      </c>
      <c r="E362" s="19"/>
      <c r="F362" s="19"/>
      <c r="G362" s="14">
        <f t="shared" si="6"/>
        <v>167.14</v>
      </c>
      <c r="H362" s="19"/>
    </row>
    <row r="363" s="1" customFormat="1" ht="25" customHeight="1" spans="1:8">
      <c r="A363" s="9" t="s">
        <v>443</v>
      </c>
      <c r="B363" s="18" t="s">
        <v>29</v>
      </c>
      <c r="C363" s="19"/>
      <c r="D363" s="19">
        <v>283.01</v>
      </c>
      <c r="E363" s="19"/>
      <c r="F363" s="19"/>
      <c r="G363" s="14">
        <f t="shared" si="6"/>
        <v>283.01</v>
      </c>
      <c r="H363" s="19"/>
    </row>
    <row r="364" s="1" customFormat="1" ht="25" customHeight="1" spans="1:8">
      <c r="A364" s="9" t="s">
        <v>444</v>
      </c>
      <c r="B364" s="18" t="s">
        <v>31</v>
      </c>
      <c r="C364" s="19"/>
      <c r="D364" s="19">
        <v>61.3</v>
      </c>
      <c r="E364" s="19"/>
      <c r="F364" s="19"/>
      <c r="G364" s="14">
        <f t="shared" si="6"/>
        <v>61.3</v>
      </c>
      <c r="H364" s="19"/>
    </row>
    <row r="365" s="2" customFormat="1" ht="27" customHeight="1" spans="1:8">
      <c r="A365" s="15" t="s">
        <v>445</v>
      </c>
      <c r="B365" s="13" t="s">
        <v>446</v>
      </c>
      <c r="C365" s="14">
        <f>SUM(C366:C371)</f>
        <v>1878.42</v>
      </c>
      <c r="D365" s="16">
        <f>SUM(D368:D372)</f>
        <v>812.96</v>
      </c>
      <c r="E365" s="16"/>
      <c r="F365" s="16"/>
      <c r="G365" s="14">
        <f t="shared" si="6"/>
        <v>2691.38</v>
      </c>
      <c r="H365" s="16"/>
    </row>
    <row r="366" s="1" customFormat="1" ht="25" customHeight="1" spans="1:8">
      <c r="A366" s="9" t="s">
        <v>447</v>
      </c>
      <c r="B366" s="18" t="s">
        <v>19</v>
      </c>
      <c r="C366" s="19">
        <v>1878.42</v>
      </c>
      <c r="D366" s="19"/>
      <c r="E366" s="19"/>
      <c r="F366" s="19"/>
      <c r="G366" s="14">
        <f t="shared" si="6"/>
        <v>1878.42</v>
      </c>
      <c r="H366" s="19"/>
    </row>
    <row r="367" s="1" customFormat="1" ht="25" customHeight="1" spans="1:8">
      <c r="A367" s="9" t="s">
        <v>448</v>
      </c>
      <c r="B367" s="18" t="s">
        <v>21</v>
      </c>
      <c r="C367" s="19"/>
      <c r="D367" s="19">
        <v>812.96</v>
      </c>
      <c r="E367" s="19"/>
      <c r="F367" s="19"/>
      <c r="G367" s="14">
        <f t="shared" si="6"/>
        <v>812.96</v>
      </c>
      <c r="H367" s="19"/>
    </row>
    <row r="368" s="1" customFormat="1" ht="25" customHeight="1" spans="1:8">
      <c r="A368" s="9" t="s">
        <v>449</v>
      </c>
      <c r="B368" s="18" t="s">
        <v>23</v>
      </c>
      <c r="C368" s="14"/>
      <c r="D368" s="19">
        <v>232.44</v>
      </c>
      <c r="E368" s="19"/>
      <c r="F368" s="19"/>
      <c r="G368" s="14">
        <f t="shared" si="6"/>
        <v>232.44</v>
      </c>
      <c r="H368" s="19"/>
    </row>
    <row r="369" s="1" customFormat="1" ht="25" customHeight="1" spans="1:8">
      <c r="A369" s="9" t="s">
        <v>450</v>
      </c>
      <c r="B369" s="18" t="s">
        <v>144</v>
      </c>
      <c r="C369" s="19"/>
      <c r="D369" s="19">
        <v>95.95</v>
      </c>
      <c r="E369" s="19"/>
      <c r="F369" s="19"/>
      <c r="G369" s="14">
        <f t="shared" si="6"/>
        <v>95.95</v>
      </c>
      <c r="H369" s="19"/>
    </row>
    <row r="370" s="1" customFormat="1" ht="25" customHeight="1" spans="1:8">
      <c r="A370" s="9" t="s">
        <v>451</v>
      </c>
      <c r="B370" s="18" t="s">
        <v>27</v>
      </c>
      <c r="C370" s="19"/>
      <c r="D370" s="19">
        <v>162.32</v>
      </c>
      <c r="E370" s="19"/>
      <c r="F370" s="19"/>
      <c r="G370" s="14">
        <f t="shared" si="6"/>
        <v>162.32</v>
      </c>
      <c r="H370" s="19"/>
    </row>
    <row r="371" s="1" customFormat="1" ht="25" customHeight="1" spans="1:8">
      <c r="A371" s="9" t="s">
        <v>452</v>
      </c>
      <c r="B371" s="18" t="s">
        <v>29</v>
      </c>
      <c r="C371" s="19"/>
      <c r="D371" s="19">
        <v>264.04</v>
      </c>
      <c r="E371" s="19"/>
      <c r="F371" s="19"/>
      <c r="G371" s="14">
        <f t="shared" si="6"/>
        <v>264.04</v>
      </c>
      <c r="H371" s="19"/>
    </row>
    <row r="372" s="1" customFormat="1" ht="25" customHeight="1" spans="1:8">
      <c r="A372" s="9" t="s">
        <v>453</v>
      </c>
      <c r="B372" s="18" t="s">
        <v>31</v>
      </c>
      <c r="C372" s="19"/>
      <c r="D372" s="19">
        <v>58.21</v>
      </c>
      <c r="E372" s="19"/>
      <c r="F372" s="19"/>
      <c r="G372" s="14">
        <f t="shared" si="6"/>
        <v>58.21</v>
      </c>
      <c r="H372" s="19"/>
    </row>
    <row r="373" s="2" customFormat="1" ht="27" customHeight="1" spans="1:8">
      <c r="A373" s="15" t="s">
        <v>454</v>
      </c>
      <c r="B373" s="13" t="s">
        <v>455</v>
      </c>
      <c r="C373" s="14">
        <f>SUM(C374:C379)</f>
        <v>1689.25</v>
      </c>
      <c r="D373" s="16">
        <f>SUM(D376:D380)</f>
        <v>778.2</v>
      </c>
      <c r="E373" s="16"/>
      <c r="F373" s="16"/>
      <c r="G373" s="14">
        <f t="shared" si="6"/>
        <v>2467.45</v>
      </c>
      <c r="H373" s="16"/>
    </row>
    <row r="374" s="1" customFormat="1" ht="25" customHeight="1" spans="1:8">
      <c r="A374" s="9" t="s">
        <v>456</v>
      </c>
      <c r="B374" s="18" t="s">
        <v>19</v>
      </c>
      <c r="C374" s="19">
        <v>1689.25</v>
      </c>
      <c r="D374" s="19"/>
      <c r="E374" s="19"/>
      <c r="F374" s="19"/>
      <c r="G374" s="14">
        <f t="shared" si="6"/>
        <v>1689.25</v>
      </c>
      <c r="H374" s="19"/>
    </row>
    <row r="375" s="1" customFormat="1" ht="25" customHeight="1" spans="1:8">
      <c r="A375" s="9" t="s">
        <v>457</v>
      </c>
      <c r="B375" s="18" t="s">
        <v>21</v>
      </c>
      <c r="C375" s="19"/>
      <c r="D375" s="19">
        <v>778.2</v>
      </c>
      <c r="E375" s="19"/>
      <c r="F375" s="19"/>
      <c r="G375" s="14">
        <f t="shared" si="6"/>
        <v>778.2</v>
      </c>
      <c r="H375" s="19"/>
    </row>
    <row r="376" s="1" customFormat="1" ht="25" customHeight="1" spans="1:8">
      <c r="A376" s="9" t="s">
        <v>458</v>
      </c>
      <c r="B376" s="18" t="s">
        <v>23</v>
      </c>
      <c r="C376" s="14"/>
      <c r="D376" s="19">
        <v>226.2</v>
      </c>
      <c r="E376" s="19"/>
      <c r="F376" s="19"/>
      <c r="G376" s="14">
        <f t="shared" si="6"/>
        <v>226.2</v>
      </c>
      <c r="H376" s="19"/>
    </row>
    <row r="377" s="1" customFormat="1" ht="25" customHeight="1" spans="1:8">
      <c r="A377" s="9" t="s">
        <v>459</v>
      </c>
      <c r="B377" s="18" t="s">
        <v>144</v>
      </c>
      <c r="C377" s="19"/>
      <c r="D377" s="19">
        <v>99.37</v>
      </c>
      <c r="E377" s="19"/>
      <c r="F377" s="19"/>
      <c r="G377" s="14">
        <f t="shared" si="6"/>
        <v>99.37</v>
      </c>
      <c r="H377" s="19"/>
    </row>
    <row r="378" s="1" customFormat="1" ht="25" customHeight="1" spans="1:8">
      <c r="A378" s="9" t="s">
        <v>460</v>
      </c>
      <c r="B378" s="18" t="s">
        <v>27</v>
      </c>
      <c r="C378" s="19"/>
      <c r="D378" s="19">
        <v>151.41</v>
      </c>
      <c r="E378" s="19"/>
      <c r="F378" s="19"/>
      <c r="G378" s="14">
        <f t="shared" si="6"/>
        <v>151.41</v>
      </c>
      <c r="H378" s="19"/>
    </row>
    <row r="379" s="1" customFormat="1" ht="25" customHeight="1" spans="1:8">
      <c r="A379" s="9" t="s">
        <v>461</v>
      </c>
      <c r="B379" s="18" t="s">
        <v>29</v>
      </c>
      <c r="C379" s="19"/>
      <c r="D379" s="19">
        <v>243.91</v>
      </c>
      <c r="E379" s="19"/>
      <c r="F379" s="19"/>
      <c r="G379" s="14">
        <f t="shared" si="6"/>
        <v>243.91</v>
      </c>
      <c r="H379" s="19"/>
    </row>
    <row r="380" s="1" customFormat="1" ht="25" customHeight="1" spans="1:8">
      <c r="A380" s="9" t="s">
        <v>462</v>
      </c>
      <c r="B380" s="18" t="s">
        <v>31</v>
      </c>
      <c r="C380" s="19"/>
      <c r="D380" s="19">
        <v>57.31</v>
      </c>
      <c r="E380" s="19"/>
      <c r="F380" s="19"/>
      <c r="G380" s="14">
        <f t="shared" si="6"/>
        <v>57.31</v>
      </c>
      <c r="H380" s="19"/>
    </row>
    <row r="381" s="2" customFormat="1" ht="27" customHeight="1" spans="1:8">
      <c r="A381" s="15" t="s">
        <v>463</v>
      </c>
      <c r="B381" s="13" t="s">
        <v>464</v>
      </c>
      <c r="C381" s="14">
        <f>SUM(C382:C387)</f>
        <v>1641.77</v>
      </c>
      <c r="D381" s="16">
        <f>SUM(D384:D388)</f>
        <v>683.2</v>
      </c>
      <c r="E381" s="16"/>
      <c r="F381" s="16"/>
      <c r="G381" s="14">
        <f t="shared" si="6"/>
        <v>2324.97</v>
      </c>
      <c r="H381" s="16"/>
    </row>
    <row r="382" s="1" customFormat="1" ht="25" customHeight="1" spans="1:8">
      <c r="A382" s="9" t="s">
        <v>465</v>
      </c>
      <c r="B382" s="18" t="s">
        <v>19</v>
      </c>
      <c r="C382" s="19">
        <v>1641.77</v>
      </c>
      <c r="D382" s="19"/>
      <c r="E382" s="19"/>
      <c r="F382" s="19"/>
      <c r="G382" s="14">
        <f t="shared" si="6"/>
        <v>1641.77</v>
      </c>
      <c r="H382" s="19"/>
    </row>
    <row r="383" s="1" customFormat="1" ht="25" customHeight="1" spans="1:8">
      <c r="A383" s="9" t="s">
        <v>466</v>
      </c>
      <c r="B383" s="18" t="s">
        <v>21</v>
      </c>
      <c r="C383" s="19"/>
      <c r="D383" s="19">
        <v>683.2</v>
      </c>
      <c r="E383" s="19"/>
      <c r="F383" s="19"/>
      <c r="G383" s="14">
        <f t="shared" si="6"/>
        <v>683.2</v>
      </c>
      <c r="H383" s="19"/>
    </row>
    <row r="384" s="1" customFormat="1" ht="25" customHeight="1" spans="1:8">
      <c r="A384" s="9" t="s">
        <v>467</v>
      </c>
      <c r="B384" s="18" t="s">
        <v>23</v>
      </c>
      <c r="C384" s="14"/>
      <c r="D384" s="19">
        <v>189.39</v>
      </c>
      <c r="E384" s="19"/>
      <c r="F384" s="19"/>
      <c r="G384" s="14">
        <f t="shared" si="6"/>
        <v>189.39</v>
      </c>
      <c r="H384" s="19"/>
    </row>
    <row r="385" s="1" customFormat="1" ht="25" customHeight="1" spans="1:8">
      <c r="A385" s="9" t="s">
        <v>468</v>
      </c>
      <c r="B385" s="18" t="s">
        <v>144</v>
      </c>
      <c r="C385" s="19"/>
      <c r="D385" s="19">
        <v>75.17</v>
      </c>
      <c r="E385" s="19"/>
      <c r="F385" s="19"/>
      <c r="G385" s="14">
        <f t="shared" si="6"/>
        <v>75.17</v>
      </c>
      <c r="H385" s="19"/>
    </row>
    <row r="386" s="1" customFormat="1" ht="25" customHeight="1" spans="1:8">
      <c r="A386" s="9" t="s">
        <v>469</v>
      </c>
      <c r="B386" s="18" t="s">
        <v>27</v>
      </c>
      <c r="C386" s="19"/>
      <c r="D386" s="19">
        <v>132.25</v>
      </c>
      <c r="E386" s="19"/>
      <c r="F386" s="19"/>
      <c r="G386" s="14">
        <f t="shared" si="6"/>
        <v>132.25</v>
      </c>
      <c r="H386" s="19"/>
    </row>
    <row r="387" s="1" customFormat="1" ht="25" customHeight="1" spans="1:8">
      <c r="A387" s="9" t="s">
        <v>470</v>
      </c>
      <c r="B387" s="18" t="s">
        <v>29</v>
      </c>
      <c r="C387" s="19"/>
      <c r="D387" s="19">
        <v>230.54</v>
      </c>
      <c r="E387" s="19"/>
      <c r="F387" s="19"/>
      <c r="G387" s="14">
        <f t="shared" si="6"/>
        <v>230.54</v>
      </c>
      <c r="H387" s="19"/>
    </row>
    <row r="388" s="1" customFormat="1" ht="25" customHeight="1" spans="1:8">
      <c r="A388" s="9" t="s">
        <v>471</v>
      </c>
      <c r="B388" s="18" t="s">
        <v>31</v>
      </c>
      <c r="C388" s="19"/>
      <c r="D388" s="19">
        <v>55.85</v>
      </c>
      <c r="E388" s="19"/>
      <c r="F388" s="19"/>
      <c r="G388" s="14">
        <f t="shared" si="6"/>
        <v>55.85</v>
      </c>
      <c r="H388" s="19"/>
    </row>
    <row r="389" s="2" customFormat="1" ht="27" customHeight="1" spans="1:8">
      <c r="A389" s="15" t="s">
        <v>472</v>
      </c>
      <c r="B389" s="20" t="s">
        <v>473</v>
      </c>
      <c r="C389" s="14">
        <f>SUM(C390)</f>
        <v>395.55</v>
      </c>
      <c r="D389" s="14">
        <f>SUM(D393:D395)</f>
        <v>74.09</v>
      </c>
      <c r="E389" s="14"/>
      <c r="F389" s="14"/>
      <c r="G389" s="14">
        <f t="shared" ref="G389:G446" si="7">SUM(C389:F389)</f>
        <v>469.64</v>
      </c>
      <c r="H389" s="14"/>
    </row>
    <row r="390" s="2" customFormat="1" ht="27" customHeight="1" spans="1:8">
      <c r="A390" s="15" t="s">
        <v>474</v>
      </c>
      <c r="B390" s="13" t="s">
        <v>475</v>
      </c>
      <c r="C390" s="16">
        <f>SUM(C391:C395)</f>
        <v>395.55</v>
      </c>
      <c r="D390" s="16">
        <v>74.09</v>
      </c>
      <c r="E390" s="16"/>
      <c r="F390" s="16"/>
      <c r="G390" s="14">
        <f t="shared" si="7"/>
        <v>469.64</v>
      </c>
      <c r="H390" s="16"/>
    </row>
    <row r="391" s="1" customFormat="1" ht="25" customHeight="1" spans="1:8">
      <c r="A391" s="9" t="s">
        <v>476</v>
      </c>
      <c r="B391" s="18" t="s">
        <v>19</v>
      </c>
      <c r="C391" s="19">
        <v>395.55</v>
      </c>
      <c r="D391" s="19"/>
      <c r="E391" s="19"/>
      <c r="F391" s="19"/>
      <c r="G391" s="14">
        <f t="shared" si="7"/>
        <v>395.55</v>
      </c>
      <c r="H391" s="19"/>
    </row>
    <row r="392" s="1" customFormat="1" ht="25" customHeight="1" spans="1:8">
      <c r="A392" s="9" t="s">
        <v>477</v>
      </c>
      <c r="B392" s="18" t="s">
        <v>21</v>
      </c>
      <c r="C392" s="19"/>
      <c r="D392" s="19">
        <v>74.09</v>
      </c>
      <c r="E392" s="19"/>
      <c r="F392" s="19"/>
      <c r="G392" s="14">
        <f t="shared" si="7"/>
        <v>74.09</v>
      </c>
      <c r="H392" s="19"/>
    </row>
    <row r="393" s="1" customFormat="1" ht="25" customHeight="1" spans="1:8">
      <c r="A393" s="9" t="s">
        <v>478</v>
      </c>
      <c r="B393" s="18" t="s">
        <v>23</v>
      </c>
      <c r="C393" s="14"/>
      <c r="D393" s="19">
        <v>3.05</v>
      </c>
      <c r="E393" s="19"/>
      <c r="F393" s="19"/>
      <c r="G393" s="14">
        <f t="shared" si="7"/>
        <v>3.05</v>
      </c>
      <c r="H393" s="19"/>
    </row>
    <row r="394" s="1" customFormat="1" ht="25" customHeight="1" spans="1:8">
      <c r="A394" s="9" t="s">
        <v>479</v>
      </c>
      <c r="B394" s="18" t="s">
        <v>29</v>
      </c>
      <c r="C394" s="19"/>
      <c r="D394" s="19">
        <v>4.56</v>
      </c>
      <c r="E394" s="19"/>
      <c r="F394" s="19"/>
      <c r="G394" s="14">
        <f t="shared" si="7"/>
        <v>4.56</v>
      </c>
      <c r="H394" s="19"/>
    </row>
    <row r="395" s="1" customFormat="1" ht="25" customHeight="1" spans="1:8">
      <c r="A395" s="9" t="s">
        <v>480</v>
      </c>
      <c r="B395" s="18" t="s">
        <v>31</v>
      </c>
      <c r="C395" s="19"/>
      <c r="D395" s="19">
        <v>66.48</v>
      </c>
      <c r="E395" s="19"/>
      <c r="F395" s="19"/>
      <c r="G395" s="14">
        <f t="shared" si="7"/>
        <v>66.48</v>
      </c>
      <c r="H395" s="19"/>
    </row>
    <row r="396" s="2" customFormat="1" ht="27" customHeight="1" spans="1:8">
      <c r="A396" s="21" t="s">
        <v>481</v>
      </c>
      <c r="B396" s="13" t="s">
        <v>482</v>
      </c>
      <c r="C396" s="16">
        <f>SUM(C397:C413)</f>
        <v>38040.45</v>
      </c>
      <c r="D396" s="16">
        <f>SUM(D397:D413)</f>
        <v>26838.78</v>
      </c>
      <c r="E396" s="16"/>
      <c r="F396" s="16"/>
      <c r="G396" s="14">
        <f t="shared" si="7"/>
        <v>64879.23</v>
      </c>
      <c r="H396" s="16"/>
    </row>
    <row r="397" s="1" customFormat="1" ht="25" customHeight="1" spans="1:8">
      <c r="A397" s="22">
        <v>1</v>
      </c>
      <c r="B397" s="18" t="s">
        <v>483</v>
      </c>
      <c r="C397" s="19">
        <v>14863.02</v>
      </c>
      <c r="D397" s="19"/>
      <c r="E397" s="19"/>
      <c r="F397" s="19"/>
      <c r="G397" s="14">
        <f t="shared" si="7"/>
        <v>14863.02</v>
      </c>
      <c r="H397" s="19"/>
    </row>
    <row r="398" s="1" customFormat="1" ht="25" customHeight="1" spans="1:8">
      <c r="A398" s="22">
        <v>2</v>
      </c>
      <c r="B398" s="18" t="s">
        <v>484</v>
      </c>
      <c r="C398" s="19">
        <v>2817.6</v>
      </c>
      <c r="D398" s="19"/>
      <c r="E398" s="19"/>
      <c r="F398" s="19"/>
      <c r="G398" s="14">
        <f t="shared" si="7"/>
        <v>2817.6</v>
      </c>
      <c r="H398" s="19"/>
    </row>
    <row r="399" s="1" customFormat="1" ht="25" customHeight="1" spans="1:8">
      <c r="A399" s="22">
        <v>3</v>
      </c>
      <c r="B399" s="18" t="s">
        <v>485</v>
      </c>
      <c r="C399" s="19">
        <v>1992.07</v>
      </c>
      <c r="D399" s="19"/>
      <c r="E399" s="19"/>
      <c r="F399" s="19"/>
      <c r="G399" s="14">
        <f t="shared" si="7"/>
        <v>1992.07</v>
      </c>
      <c r="H399" s="19"/>
    </row>
    <row r="400" s="1" customFormat="1" ht="25" customHeight="1" spans="1:8">
      <c r="A400" s="22">
        <v>4</v>
      </c>
      <c r="B400" s="18" t="s">
        <v>486</v>
      </c>
      <c r="C400" s="19"/>
      <c r="D400" s="19">
        <v>704.46</v>
      </c>
      <c r="E400" s="19"/>
      <c r="F400" s="19"/>
      <c r="G400" s="14">
        <f t="shared" si="7"/>
        <v>704.46</v>
      </c>
      <c r="H400" s="19"/>
    </row>
    <row r="401" s="1" customFormat="1" ht="25" customHeight="1" spans="1:8">
      <c r="A401" s="22">
        <v>5</v>
      </c>
      <c r="B401" s="18" t="s">
        <v>487</v>
      </c>
      <c r="C401" s="19">
        <v>9246.25</v>
      </c>
      <c r="D401" s="19"/>
      <c r="E401" s="19"/>
      <c r="F401" s="19"/>
      <c r="G401" s="14">
        <f t="shared" si="7"/>
        <v>9246.25</v>
      </c>
      <c r="H401" s="19"/>
    </row>
    <row r="402" s="1" customFormat="1" ht="25" customHeight="1" spans="1:8">
      <c r="A402" s="22">
        <v>6</v>
      </c>
      <c r="B402" s="18" t="s">
        <v>488</v>
      </c>
      <c r="C402" s="19"/>
      <c r="D402" s="19">
        <v>550.78</v>
      </c>
      <c r="E402" s="19"/>
      <c r="F402" s="19"/>
      <c r="G402" s="14">
        <f t="shared" si="7"/>
        <v>550.78</v>
      </c>
      <c r="H402" s="19"/>
    </row>
    <row r="403" s="1" customFormat="1" ht="25" customHeight="1" spans="1:8">
      <c r="A403" s="22">
        <v>7</v>
      </c>
      <c r="B403" s="18" t="s">
        <v>489</v>
      </c>
      <c r="C403" s="19"/>
      <c r="D403" s="19">
        <v>454.09</v>
      </c>
      <c r="E403" s="19"/>
      <c r="F403" s="19"/>
      <c r="G403" s="14">
        <f t="shared" si="7"/>
        <v>454.09</v>
      </c>
      <c r="H403" s="19"/>
    </row>
    <row r="404" s="1" customFormat="1" ht="25" customHeight="1" spans="1:8">
      <c r="A404" s="22">
        <v>8</v>
      </c>
      <c r="B404" s="18" t="s">
        <v>490</v>
      </c>
      <c r="C404" s="19">
        <v>4906.73</v>
      </c>
      <c r="D404" s="19"/>
      <c r="E404" s="19"/>
      <c r="F404" s="19"/>
      <c r="G404" s="14">
        <f t="shared" si="7"/>
        <v>4906.73</v>
      </c>
      <c r="H404" s="19"/>
    </row>
    <row r="405" s="1" customFormat="1" ht="25" customHeight="1" spans="1:8">
      <c r="A405" s="22">
        <v>9</v>
      </c>
      <c r="B405" s="18" t="s">
        <v>491</v>
      </c>
      <c r="C405" s="19"/>
      <c r="D405" s="19">
        <v>1338.12</v>
      </c>
      <c r="E405" s="19"/>
      <c r="F405" s="19"/>
      <c r="G405" s="14">
        <f t="shared" si="7"/>
        <v>1338.12</v>
      </c>
      <c r="H405" s="19"/>
    </row>
    <row r="406" s="1" customFormat="1" ht="25" customHeight="1" spans="1:8">
      <c r="A406" s="22">
        <v>10</v>
      </c>
      <c r="B406" s="18" t="s">
        <v>492</v>
      </c>
      <c r="C406" s="19"/>
      <c r="D406" s="19">
        <v>10187.46</v>
      </c>
      <c r="E406" s="19"/>
      <c r="F406" s="19"/>
      <c r="G406" s="14">
        <f t="shared" si="7"/>
        <v>10187.46</v>
      </c>
      <c r="H406" s="19"/>
    </row>
    <row r="407" s="1" customFormat="1" ht="25" customHeight="1" spans="1:8">
      <c r="A407" s="22">
        <v>11</v>
      </c>
      <c r="B407" s="18" t="s">
        <v>493</v>
      </c>
      <c r="C407" s="19"/>
      <c r="D407" s="19">
        <v>6224.88</v>
      </c>
      <c r="E407" s="19"/>
      <c r="F407" s="19"/>
      <c r="G407" s="14">
        <f t="shared" si="7"/>
        <v>6224.88</v>
      </c>
      <c r="H407" s="19"/>
    </row>
    <row r="408" s="1" customFormat="1" ht="25" customHeight="1" spans="1:8">
      <c r="A408" s="22">
        <v>12</v>
      </c>
      <c r="B408" s="23" t="s">
        <v>494</v>
      </c>
      <c r="C408" s="19"/>
      <c r="D408" s="19">
        <v>4320</v>
      </c>
      <c r="E408" s="19"/>
      <c r="F408" s="19"/>
      <c r="G408" s="14">
        <f t="shared" si="7"/>
        <v>4320</v>
      </c>
      <c r="H408" s="19"/>
    </row>
    <row r="409" s="1" customFormat="1" ht="25" customHeight="1" spans="1:8">
      <c r="A409" s="22">
        <v>13</v>
      </c>
      <c r="B409" s="18" t="s">
        <v>495</v>
      </c>
      <c r="C409" s="19"/>
      <c r="D409" s="19">
        <v>833.84</v>
      </c>
      <c r="E409" s="19"/>
      <c r="F409" s="19"/>
      <c r="G409" s="14">
        <f t="shared" si="7"/>
        <v>833.84</v>
      </c>
      <c r="H409" s="19"/>
    </row>
    <row r="410" s="1" customFormat="1" ht="25" customHeight="1" spans="1:8">
      <c r="A410" s="22">
        <v>14</v>
      </c>
      <c r="B410" s="23" t="s">
        <v>496</v>
      </c>
      <c r="C410" s="19">
        <v>481.92</v>
      </c>
      <c r="D410" s="19"/>
      <c r="E410" s="19"/>
      <c r="F410" s="19"/>
      <c r="G410" s="14">
        <f t="shared" si="7"/>
        <v>481.92</v>
      </c>
      <c r="H410" s="19"/>
    </row>
    <row r="411" s="1" customFormat="1" ht="25" customHeight="1" spans="1:8">
      <c r="A411" s="22">
        <v>15</v>
      </c>
      <c r="B411" s="18" t="s">
        <v>497</v>
      </c>
      <c r="C411" s="19"/>
      <c r="D411" s="19">
        <v>1316.31</v>
      </c>
      <c r="E411" s="19"/>
      <c r="F411" s="19"/>
      <c r="G411" s="14">
        <f t="shared" si="7"/>
        <v>1316.31</v>
      </c>
      <c r="H411" s="19"/>
    </row>
    <row r="412" s="1" customFormat="1" ht="25" customHeight="1" spans="1:8">
      <c r="A412" s="22">
        <v>16</v>
      </c>
      <c r="B412" s="18" t="s">
        <v>498</v>
      </c>
      <c r="C412" s="19">
        <v>3632.86</v>
      </c>
      <c r="D412" s="19">
        <v>908.84</v>
      </c>
      <c r="E412" s="19"/>
      <c r="F412" s="19"/>
      <c r="G412" s="14">
        <f t="shared" si="7"/>
        <v>4541.7</v>
      </c>
      <c r="H412" s="19"/>
    </row>
    <row r="413" s="1" customFormat="1" ht="25" customHeight="1" spans="1:8">
      <c r="A413" s="22">
        <v>17</v>
      </c>
      <c r="B413" s="18" t="s">
        <v>499</v>
      </c>
      <c r="C413" s="19">
        <v>100</v>
      </c>
      <c r="D413" s="19"/>
      <c r="E413" s="19"/>
      <c r="F413" s="19"/>
      <c r="G413" s="14">
        <f t="shared" si="7"/>
        <v>100</v>
      </c>
      <c r="H413" s="19"/>
    </row>
    <row r="414" s="2" customFormat="1" ht="27" customHeight="1" spans="1:8">
      <c r="A414" s="21" t="s">
        <v>500</v>
      </c>
      <c r="B414" s="13" t="s">
        <v>501</v>
      </c>
      <c r="C414" s="16"/>
      <c r="D414" s="16"/>
      <c r="E414" s="16">
        <f>SUM(E415:E416)</f>
        <v>4465.24</v>
      </c>
      <c r="F414" s="16"/>
      <c r="G414" s="14">
        <f t="shared" si="7"/>
        <v>4465.24</v>
      </c>
      <c r="H414" s="16"/>
    </row>
    <row r="415" s="1" customFormat="1" ht="25" customHeight="1" spans="1:8">
      <c r="A415" s="22">
        <v>1</v>
      </c>
      <c r="B415" s="18" t="s">
        <v>502</v>
      </c>
      <c r="C415" s="19"/>
      <c r="D415" s="19"/>
      <c r="E415" s="19">
        <v>2233</v>
      </c>
      <c r="F415" s="19"/>
      <c r="G415" s="14">
        <f t="shared" si="7"/>
        <v>2233</v>
      </c>
      <c r="H415" s="19" t="s">
        <v>503</v>
      </c>
    </row>
    <row r="416" s="1" customFormat="1" ht="25" customHeight="1" spans="1:8">
      <c r="A416" s="22">
        <v>2</v>
      </c>
      <c r="B416" s="18" t="s">
        <v>504</v>
      </c>
      <c r="C416" s="19"/>
      <c r="D416" s="19"/>
      <c r="E416" s="19">
        <v>2232.24</v>
      </c>
      <c r="F416" s="19"/>
      <c r="G416" s="14">
        <f t="shared" si="7"/>
        <v>2232.24</v>
      </c>
      <c r="H416" s="19"/>
    </row>
    <row r="417" s="1" customFormat="1" ht="27" customHeight="1" spans="1:8">
      <c r="A417" s="24" t="s">
        <v>505</v>
      </c>
      <c r="B417" s="13" t="s">
        <v>506</v>
      </c>
      <c r="C417" s="19"/>
      <c r="D417" s="19"/>
      <c r="E417" s="19"/>
      <c r="F417" s="14">
        <v>27739.47</v>
      </c>
      <c r="G417" s="14">
        <f t="shared" si="7"/>
        <v>27739.47</v>
      </c>
      <c r="H417" s="19"/>
    </row>
    <row r="418" s="1" customFormat="1" ht="25" customHeight="1" spans="1:8">
      <c r="A418" s="22">
        <v>1</v>
      </c>
      <c r="B418" s="18" t="s">
        <v>507</v>
      </c>
      <c r="C418" s="19"/>
      <c r="D418" s="19"/>
      <c r="E418" s="19"/>
      <c r="F418" s="19">
        <v>2578.93</v>
      </c>
      <c r="G418" s="14">
        <f t="shared" si="7"/>
        <v>2578.93</v>
      </c>
      <c r="H418" s="19"/>
    </row>
    <row r="419" s="1" customFormat="1" ht="25" customHeight="1" spans="1:8">
      <c r="A419" s="22">
        <v>2</v>
      </c>
      <c r="B419" s="18" t="s">
        <v>508</v>
      </c>
      <c r="C419" s="19"/>
      <c r="D419" s="19"/>
      <c r="E419" s="19"/>
      <c r="F419" s="19">
        <v>195</v>
      </c>
      <c r="G419" s="14">
        <f t="shared" si="7"/>
        <v>195</v>
      </c>
      <c r="H419" s="19"/>
    </row>
    <row r="420" s="1" customFormat="1" ht="33" customHeight="1" spans="1:8">
      <c r="A420" s="22">
        <v>3</v>
      </c>
      <c r="B420" s="23" t="s">
        <v>509</v>
      </c>
      <c r="C420" s="19"/>
      <c r="D420" s="19"/>
      <c r="E420" s="19"/>
      <c r="F420" s="19">
        <v>30</v>
      </c>
      <c r="G420" s="14">
        <f t="shared" si="7"/>
        <v>30</v>
      </c>
      <c r="H420" s="19"/>
    </row>
    <row r="421" s="1" customFormat="1" ht="25" customHeight="1" spans="1:8">
      <c r="A421" s="22">
        <v>4</v>
      </c>
      <c r="B421" s="23" t="s">
        <v>510</v>
      </c>
      <c r="C421" s="19"/>
      <c r="D421" s="19"/>
      <c r="E421" s="19"/>
      <c r="F421" s="19">
        <v>3053.5</v>
      </c>
      <c r="G421" s="14">
        <f t="shared" si="7"/>
        <v>3053.5</v>
      </c>
      <c r="H421" s="19"/>
    </row>
    <row r="422" s="1" customFormat="1" ht="25" customHeight="1" spans="1:8">
      <c r="A422" s="22">
        <v>5</v>
      </c>
      <c r="B422" s="23" t="s">
        <v>511</v>
      </c>
      <c r="C422" s="19"/>
      <c r="D422" s="19"/>
      <c r="E422" s="19"/>
      <c r="F422" s="19">
        <v>8245.52</v>
      </c>
      <c r="G422" s="14">
        <f t="shared" si="7"/>
        <v>8245.52</v>
      </c>
      <c r="H422" s="19"/>
    </row>
    <row r="423" s="1" customFormat="1" ht="25" customHeight="1" spans="1:8">
      <c r="A423" s="22"/>
      <c r="B423" s="25" t="s">
        <v>512</v>
      </c>
      <c r="C423" s="19"/>
      <c r="D423" s="19"/>
      <c r="E423" s="19"/>
      <c r="F423" s="19">
        <v>600</v>
      </c>
      <c r="G423" s="14">
        <f t="shared" si="7"/>
        <v>600</v>
      </c>
      <c r="H423" s="19"/>
    </row>
    <row r="424" s="1" customFormat="1" ht="25" customHeight="1" spans="1:8">
      <c r="A424" s="22">
        <v>6</v>
      </c>
      <c r="B424" s="18" t="s">
        <v>513</v>
      </c>
      <c r="C424" s="19"/>
      <c r="D424" s="19"/>
      <c r="E424" s="19"/>
      <c r="F424" s="19">
        <v>169.49</v>
      </c>
      <c r="G424" s="14">
        <f t="shared" si="7"/>
        <v>169.49</v>
      </c>
      <c r="H424" s="19"/>
    </row>
    <row r="425" s="1" customFormat="1" ht="25" customHeight="1" spans="1:8">
      <c r="A425" s="22">
        <v>7</v>
      </c>
      <c r="B425" s="18" t="s">
        <v>514</v>
      </c>
      <c r="C425" s="19"/>
      <c r="D425" s="19"/>
      <c r="E425" s="19"/>
      <c r="F425" s="19">
        <v>3350.29</v>
      </c>
      <c r="G425" s="14">
        <f t="shared" si="7"/>
        <v>3350.29</v>
      </c>
      <c r="H425" s="19"/>
    </row>
    <row r="426" s="1" customFormat="1" ht="35" customHeight="1" spans="1:8">
      <c r="A426" s="22">
        <v>8</v>
      </c>
      <c r="B426" s="23" t="s">
        <v>515</v>
      </c>
      <c r="C426" s="19"/>
      <c r="D426" s="19"/>
      <c r="E426" s="19"/>
      <c r="F426" s="19">
        <v>576.26</v>
      </c>
      <c r="G426" s="14">
        <f t="shared" si="7"/>
        <v>576.26</v>
      </c>
      <c r="H426" s="19"/>
    </row>
    <row r="427" s="1" customFormat="1" ht="25" customHeight="1" spans="1:8">
      <c r="A427" s="22">
        <v>9</v>
      </c>
      <c r="B427" s="23" t="s">
        <v>516</v>
      </c>
      <c r="C427" s="19"/>
      <c r="D427" s="19"/>
      <c r="E427" s="19"/>
      <c r="F427" s="19">
        <v>2543.35</v>
      </c>
      <c r="G427" s="14">
        <f t="shared" si="7"/>
        <v>2543.35</v>
      </c>
      <c r="H427" s="19"/>
    </row>
    <row r="428" s="1" customFormat="1" ht="25" customHeight="1" spans="1:8">
      <c r="A428" s="22">
        <v>10</v>
      </c>
      <c r="B428" s="18" t="s">
        <v>517</v>
      </c>
      <c r="C428" s="19"/>
      <c r="D428" s="19"/>
      <c r="E428" s="19"/>
      <c r="F428" s="19">
        <v>93.49</v>
      </c>
      <c r="G428" s="14">
        <f t="shared" si="7"/>
        <v>93.49</v>
      </c>
      <c r="H428" s="19"/>
    </row>
    <row r="429" s="1" customFormat="1" ht="25" customHeight="1" spans="1:8">
      <c r="A429" s="22">
        <v>11</v>
      </c>
      <c r="B429" s="18" t="s">
        <v>518</v>
      </c>
      <c r="C429" s="19"/>
      <c r="D429" s="19"/>
      <c r="E429" s="19"/>
      <c r="F429" s="19">
        <v>2352.5</v>
      </c>
      <c r="G429" s="14">
        <f t="shared" si="7"/>
        <v>2352.5</v>
      </c>
      <c r="H429" s="19"/>
    </row>
    <row r="430" s="1" customFormat="1" ht="25" customHeight="1" spans="1:8">
      <c r="A430" s="22">
        <v>12</v>
      </c>
      <c r="B430" s="18" t="s">
        <v>519</v>
      </c>
      <c r="C430" s="19"/>
      <c r="D430" s="19"/>
      <c r="E430" s="19"/>
      <c r="F430" s="19">
        <v>1084.87</v>
      </c>
      <c r="G430" s="14">
        <f t="shared" si="7"/>
        <v>1084.87</v>
      </c>
      <c r="H430" s="19"/>
    </row>
    <row r="431" s="1" customFormat="1" ht="35" customHeight="1" spans="1:8">
      <c r="A431" s="22">
        <v>13</v>
      </c>
      <c r="B431" s="23" t="s">
        <v>520</v>
      </c>
      <c r="C431" s="19"/>
      <c r="D431" s="19"/>
      <c r="E431" s="19"/>
      <c r="F431" s="19">
        <v>54.7</v>
      </c>
      <c r="G431" s="14">
        <f t="shared" si="7"/>
        <v>54.7</v>
      </c>
      <c r="H431" s="19"/>
    </row>
    <row r="432" s="1" customFormat="1" ht="25" customHeight="1" spans="1:8">
      <c r="A432" s="22">
        <v>14</v>
      </c>
      <c r="B432" s="23" t="s">
        <v>521</v>
      </c>
      <c r="C432" s="19"/>
      <c r="D432" s="19"/>
      <c r="E432" s="19"/>
      <c r="F432" s="19">
        <v>445.3</v>
      </c>
      <c r="G432" s="14">
        <f t="shared" si="7"/>
        <v>445.3</v>
      </c>
      <c r="H432" s="19"/>
    </row>
    <row r="433" s="1" customFormat="1" ht="25" customHeight="1" spans="1:8">
      <c r="A433" s="22">
        <v>15</v>
      </c>
      <c r="B433" s="23" t="s">
        <v>522</v>
      </c>
      <c r="C433" s="19"/>
      <c r="D433" s="19"/>
      <c r="E433" s="19"/>
      <c r="F433" s="19">
        <v>500</v>
      </c>
      <c r="G433" s="14">
        <f t="shared" si="7"/>
        <v>500</v>
      </c>
      <c r="H433" s="19"/>
    </row>
    <row r="434" s="1" customFormat="1" ht="35" customHeight="1" spans="1:8">
      <c r="A434" s="22">
        <v>16</v>
      </c>
      <c r="B434" s="18" t="s">
        <v>523</v>
      </c>
      <c r="C434" s="19"/>
      <c r="D434" s="19"/>
      <c r="E434" s="19"/>
      <c r="F434" s="19">
        <v>59</v>
      </c>
      <c r="G434" s="14">
        <f t="shared" si="7"/>
        <v>59</v>
      </c>
      <c r="H434" s="19"/>
    </row>
    <row r="435" s="1" customFormat="1" ht="25" customHeight="1" spans="1:8">
      <c r="A435" s="22">
        <v>17</v>
      </c>
      <c r="B435" s="18" t="s">
        <v>524</v>
      </c>
      <c r="C435" s="19"/>
      <c r="D435" s="19"/>
      <c r="E435" s="19"/>
      <c r="F435" s="19">
        <v>40</v>
      </c>
      <c r="G435" s="14">
        <f t="shared" si="7"/>
        <v>40</v>
      </c>
      <c r="H435" s="19"/>
    </row>
    <row r="436" s="1" customFormat="1" ht="25" customHeight="1" spans="1:8">
      <c r="A436" s="22">
        <v>18</v>
      </c>
      <c r="B436" s="23" t="s">
        <v>525</v>
      </c>
      <c r="C436" s="19"/>
      <c r="D436" s="19"/>
      <c r="E436" s="19"/>
      <c r="F436" s="19">
        <v>99.6</v>
      </c>
      <c r="G436" s="14">
        <f t="shared" si="7"/>
        <v>99.6</v>
      </c>
      <c r="H436" s="19"/>
    </row>
    <row r="437" s="1" customFormat="1" ht="40" customHeight="1" spans="1:8">
      <c r="A437" s="22">
        <v>19</v>
      </c>
      <c r="B437" s="23" t="s">
        <v>526</v>
      </c>
      <c r="C437" s="19"/>
      <c r="D437" s="19"/>
      <c r="E437" s="19"/>
      <c r="F437" s="19">
        <v>66.7</v>
      </c>
      <c r="G437" s="14">
        <f t="shared" si="7"/>
        <v>66.7</v>
      </c>
      <c r="H437" s="19"/>
    </row>
    <row r="438" s="1" customFormat="1" ht="25" customHeight="1" spans="1:8">
      <c r="A438" s="22">
        <v>20</v>
      </c>
      <c r="B438" s="23" t="s">
        <v>527</v>
      </c>
      <c r="C438" s="19"/>
      <c r="D438" s="19"/>
      <c r="E438" s="19"/>
      <c r="F438" s="19">
        <v>8</v>
      </c>
      <c r="G438" s="14">
        <f t="shared" si="7"/>
        <v>8</v>
      </c>
      <c r="H438" s="19"/>
    </row>
    <row r="439" s="1" customFormat="1" ht="25" customHeight="1" spans="1:8">
      <c r="A439" s="22">
        <v>21</v>
      </c>
      <c r="B439" s="23" t="s">
        <v>528</v>
      </c>
      <c r="C439" s="19"/>
      <c r="D439" s="19"/>
      <c r="E439" s="19"/>
      <c r="F439" s="19">
        <v>9</v>
      </c>
      <c r="G439" s="14">
        <f t="shared" si="7"/>
        <v>9</v>
      </c>
      <c r="H439" s="19"/>
    </row>
    <row r="440" s="1" customFormat="1" ht="25" customHeight="1" spans="1:8">
      <c r="A440" s="22">
        <v>22</v>
      </c>
      <c r="B440" s="23" t="s">
        <v>529</v>
      </c>
      <c r="C440" s="19"/>
      <c r="D440" s="26"/>
      <c r="E440" s="19"/>
      <c r="F440" s="19">
        <v>99</v>
      </c>
      <c r="G440" s="14">
        <f t="shared" si="7"/>
        <v>99</v>
      </c>
      <c r="H440" s="19"/>
    </row>
    <row r="441" s="1" customFormat="1" ht="25" customHeight="1" spans="1:8">
      <c r="A441" s="22">
        <v>23</v>
      </c>
      <c r="B441" s="18" t="s">
        <v>530</v>
      </c>
      <c r="C441" s="19"/>
      <c r="D441" s="19"/>
      <c r="E441" s="19"/>
      <c r="F441" s="19">
        <v>2039.97</v>
      </c>
      <c r="G441" s="14">
        <f t="shared" si="7"/>
        <v>2039.97</v>
      </c>
      <c r="H441" s="19"/>
    </row>
    <row r="442" s="1" customFormat="1" ht="25" customHeight="1" spans="1:8">
      <c r="A442" s="22">
        <v>24</v>
      </c>
      <c r="B442" s="23" t="s">
        <v>531</v>
      </c>
      <c r="C442" s="19"/>
      <c r="D442" s="19"/>
      <c r="E442" s="19"/>
      <c r="F442" s="19">
        <v>30</v>
      </c>
      <c r="G442" s="14">
        <f t="shared" si="7"/>
        <v>30</v>
      </c>
      <c r="H442" s="19"/>
    </row>
    <row r="443" s="1" customFormat="1" ht="25" customHeight="1" spans="1:8">
      <c r="A443" s="22">
        <v>25</v>
      </c>
      <c r="B443" s="23" t="s">
        <v>532</v>
      </c>
      <c r="C443" s="19"/>
      <c r="D443" s="19"/>
      <c r="E443" s="19"/>
      <c r="F443" s="19">
        <v>15</v>
      </c>
      <c r="G443" s="14">
        <f t="shared" si="7"/>
        <v>15</v>
      </c>
      <c r="H443" s="19"/>
    </row>
    <row r="444" s="1" customFormat="1" ht="27" customHeight="1" spans="1:8">
      <c r="A444" s="24" t="s">
        <v>533</v>
      </c>
      <c r="B444" s="13" t="s">
        <v>534</v>
      </c>
      <c r="C444" s="19"/>
      <c r="D444" s="19"/>
      <c r="E444" s="19"/>
      <c r="F444" s="14">
        <v>24787.76</v>
      </c>
      <c r="G444" s="14">
        <f t="shared" si="7"/>
        <v>24787.76</v>
      </c>
      <c r="H444" s="19"/>
    </row>
    <row r="445" s="1" customFormat="1" ht="27" customHeight="1" spans="1:8">
      <c r="A445" s="24" t="s">
        <v>535</v>
      </c>
      <c r="B445" s="13" t="s">
        <v>536</v>
      </c>
      <c r="C445" s="19"/>
      <c r="D445" s="19"/>
      <c r="E445" s="19"/>
      <c r="F445" s="14">
        <v>145260</v>
      </c>
      <c r="G445" s="14">
        <f t="shared" si="7"/>
        <v>145260</v>
      </c>
      <c r="H445" s="19"/>
    </row>
    <row r="446" s="1" customFormat="1" ht="27" customHeight="1" spans="1:8">
      <c r="A446" s="24" t="s">
        <v>537</v>
      </c>
      <c r="B446" s="13" t="s">
        <v>538</v>
      </c>
      <c r="C446" s="14">
        <f>SUM(C5+C417+C444+C445)</f>
        <v>330307.07</v>
      </c>
      <c r="D446" s="14">
        <f>SUM(D5+D417+D444+D445)</f>
        <v>125140.46</v>
      </c>
      <c r="E446" s="14">
        <f>SUM(E5+E417+E444+E445)</f>
        <v>4465.24</v>
      </c>
      <c r="F446" s="14">
        <f>SUM(F5+F417+F444+F445)</f>
        <v>197787.23</v>
      </c>
      <c r="G446" s="14">
        <f t="shared" si="7"/>
        <v>657700</v>
      </c>
      <c r="H446" s="19"/>
    </row>
    <row r="447" s="1" customFormat="1" ht="27" customHeight="1" spans="1:8">
      <c r="A447" s="3"/>
      <c r="B447" s="4"/>
      <c r="C447" s="5"/>
      <c r="D447" s="5"/>
      <c r="E447" s="5"/>
      <c r="F447" s="5"/>
      <c r="G447" s="5"/>
      <c r="H447" s="5"/>
    </row>
    <row r="448" s="1" customFormat="1" ht="27" customHeight="1" spans="1:8">
      <c r="A448" s="3"/>
      <c r="B448" s="4"/>
      <c r="C448" s="5"/>
      <c r="D448" s="5"/>
      <c r="E448" s="5"/>
      <c r="F448" s="5"/>
      <c r="G448" s="5"/>
      <c r="H448" s="5"/>
    </row>
    <row r="449" s="1" customFormat="1" ht="27" customHeight="1" spans="1:8">
      <c r="A449" s="3"/>
      <c r="B449" s="4"/>
      <c r="C449" s="5"/>
      <c r="D449" s="5"/>
      <c r="E449" s="5"/>
      <c r="F449" s="5"/>
      <c r="G449" s="5"/>
      <c r="H449" s="5"/>
    </row>
    <row r="450" s="1" customFormat="1" ht="27" customHeight="1" spans="1:8">
      <c r="A450" s="3"/>
      <c r="B450" s="4"/>
      <c r="C450" s="5"/>
      <c r="D450" s="5"/>
      <c r="E450" s="5"/>
      <c r="F450" s="5"/>
      <c r="G450" s="5"/>
      <c r="H450" s="5"/>
    </row>
    <row r="451" s="1" customFormat="1" ht="27" customHeight="1" spans="1:8">
      <c r="A451" s="3"/>
      <c r="B451" s="4"/>
      <c r="C451" s="5"/>
      <c r="D451" s="5"/>
      <c r="E451" s="5"/>
      <c r="F451" s="5"/>
      <c r="G451" s="5"/>
      <c r="H451" s="5"/>
    </row>
    <row r="452" s="1" customFormat="1" ht="27" customHeight="1" spans="1:8">
      <c r="A452" s="3"/>
      <c r="B452" s="4"/>
      <c r="C452" s="5"/>
      <c r="D452" s="5"/>
      <c r="E452" s="5"/>
      <c r="F452" s="5"/>
      <c r="G452" s="5"/>
      <c r="H452" s="5"/>
    </row>
    <row r="453" s="1" customFormat="1" ht="27" customHeight="1" spans="1:8">
      <c r="A453" s="3"/>
      <c r="B453" s="4"/>
      <c r="C453" s="5"/>
      <c r="D453" s="5"/>
      <c r="E453" s="5"/>
      <c r="F453" s="5"/>
      <c r="G453" s="5"/>
      <c r="H453" s="5"/>
    </row>
    <row r="454" s="1" customFormat="1" ht="27" customHeight="1" spans="1:8">
      <c r="A454" s="3"/>
      <c r="B454" s="4"/>
      <c r="C454" s="5"/>
      <c r="D454" s="5"/>
      <c r="E454" s="5"/>
      <c r="F454" s="5"/>
      <c r="G454" s="5"/>
      <c r="H454" s="5"/>
    </row>
    <row r="455" s="1" customFormat="1" ht="27" customHeight="1" spans="1:8">
      <c r="A455" s="3"/>
      <c r="B455" s="4"/>
      <c r="C455" s="5"/>
      <c r="D455" s="5"/>
      <c r="E455" s="5"/>
      <c r="F455" s="5"/>
      <c r="G455" s="5"/>
      <c r="H455" s="5"/>
    </row>
    <row r="456" s="1" customFormat="1" ht="27" customHeight="1" spans="1:8">
      <c r="A456" s="3"/>
      <c r="B456" s="4"/>
      <c r="C456" s="5"/>
      <c r="D456" s="5"/>
      <c r="E456" s="5"/>
      <c r="F456" s="5"/>
      <c r="G456" s="5"/>
      <c r="H456" s="5"/>
    </row>
    <row r="457" s="1" customFormat="1" ht="27" customHeight="1" spans="1:8">
      <c r="A457" s="3"/>
      <c r="B457" s="4"/>
      <c r="C457" s="5"/>
      <c r="D457" s="5"/>
      <c r="E457" s="5"/>
      <c r="F457" s="5"/>
      <c r="G457" s="5"/>
      <c r="H457" s="5"/>
    </row>
    <row r="458" s="1" customFormat="1" ht="27" customHeight="1" spans="1:8">
      <c r="A458" s="3"/>
      <c r="B458" s="4"/>
      <c r="C458" s="5"/>
      <c r="D458" s="5"/>
      <c r="E458" s="5"/>
      <c r="F458" s="5"/>
      <c r="G458" s="5"/>
      <c r="H458" s="5"/>
    </row>
    <row r="459" s="1" customFormat="1" ht="27" customHeight="1" spans="1:8">
      <c r="A459" s="3"/>
      <c r="B459" s="4"/>
      <c r="C459" s="5"/>
      <c r="D459" s="5"/>
      <c r="E459" s="5"/>
      <c r="F459" s="5"/>
      <c r="G459" s="5"/>
      <c r="H459" s="5"/>
    </row>
    <row r="460" s="1" customFormat="1" ht="27" customHeight="1" spans="1:8">
      <c r="A460" s="3"/>
      <c r="B460" s="4"/>
      <c r="C460" s="5"/>
      <c r="D460" s="5"/>
      <c r="E460" s="5"/>
      <c r="F460" s="5"/>
      <c r="G460" s="5"/>
      <c r="H460" s="5"/>
    </row>
    <row r="461" s="1" customFormat="1" ht="27" customHeight="1" spans="1:8">
      <c r="A461" s="3"/>
      <c r="B461" s="4"/>
      <c r="C461" s="5"/>
      <c r="D461" s="5"/>
      <c r="E461" s="5"/>
      <c r="F461" s="5"/>
      <c r="G461" s="5"/>
      <c r="H461" s="5"/>
    </row>
    <row r="462" s="1" customFormat="1" ht="27" customHeight="1" spans="1:8">
      <c r="A462" s="3"/>
      <c r="B462" s="4"/>
      <c r="C462" s="5"/>
      <c r="D462" s="5"/>
      <c r="E462" s="5"/>
      <c r="F462" s="5"/>
      <c r="G462" s="5"/>
      <c r="H462" s="5"/>
    </row>
    <row r="463" s="1" customFormat="1" ht="27" customHeight="1" spans="1:8">
      <c r="A463" s="3"/>
      <c r="B463" s="4"/>
      <c r="C463" s="5"/>
      <c r="D463" s="5"/>
      <c r="E463" s="5"/>
      <c r="F463" s="5"/>
      <c r="G463" s="5"/>
      <c r="H463" s="5"/>
    </row>
    <row r="464" s="1" customFormat="1" ht="27" customHeight="1" spans="1:8">
      <c r="A464" s="3"/>
      <c r="B464" s="4"/>
      <c r="C464" s="5"/>
      <c r="D464" s="5"/>
      <c r="E464" s="5"/>
      <c r="F464" s="5"/>
      <c r="G464" s="5"/>
      <c r="H464" s="5"/>
    </row>
    <row r="465" s="1" customFormat="1" ht="27" customHeight="1" spans="1:8">
      <c r="A465" s="3"/>
      <c r="B465" s="4"/>
      <c r="C465" s="5"/>
      <c r="D465" s="5"/>
      <c r="E465" s="5"/>
      <c r="F465" s="5"/>
      <c r="G465" s="5"/>
      <c r="H465" s="5"/>
    </row>
    <row r="466" s="1" customFormat="1" ht="27" customHeight="1" spans="1:8">
      <c r="A466" s="3"/>
      <c r="B466" s="4"/>
      <c r="C466" s="5"/>
      <c r="D466" s="5"/>
      <c r="E466" s="5"/>
      <c r="F466" s="5"/>
      <c r="G466" s="5"/>
      <c r="H466" s="5"/>
    </row>
    <row r="467" s="1" customFormat="1" ht="27" customHeight="1" spans="1:8">
      <c r="A467" s="3"/>
      <c r="B467" s="4"/>
      <c r="C467" s="5"/>
      <c r="D467" s="5"/>
      <c r="E467" s="5"/>
      <c r="F467" s="5"/>
      <c r="G467" s="5"/>
      <c r="H467" s="5"/>
    </row>
    <row r="468" s="1" customFormat="1" ht="27" customHeight="1" spans="1:8">
      <c r="A468" s="3"/>
      <c r="B468" s="4"/>
      <c r="C468" s="5"/>
      <c r="D468" s="5"/>
      <c r="E468" s="5"/>
      <c r="F468" s="5"/>
      <c r="G468" s="5"/>
      <c r="H468" s="5"/>
    </row>
    <row r="469" s="1" customFormat="1" ht="27" customHeight="1" spans="1:8">
      <c r="A469" s="3"/>
      <c r="B469" s="4"/>
      <c r="C469" s="5"/>
      <c r="D469" s="5"/>
      <c r="E469" s="5"/>
      <c r="F469" s="5"/>
      <c r="G469" s="5"/>
      <c r="H469" s="5"/>
    </row>
    <row r="470" s="1" customFormat="1" ht="27" customHeight="1" spans="1:8">
      <c r="A470" s="3"/>
      <c r="B470" s="4"/>
      <c r="C470" s="5"/>
      <c r="D470" s="5"/>
      <c r="E470" s="5"/>
      <c r="F470" s="5"/>
      <c r="G470" s="5"/>
      <c r="H470" s="5"/>
    </row>
    <row r="471" s="1" customFormat="1" ht="27" customHeight="1" spans="1:8">
      <c r="A471" s="3"/>
      <c r="B471" s="4"/>
      <c r="C471" s="5"/>
      <c r="D471" s="5"/>
      <c r="E471" s="5"/>
      <c r="F471" s="5"/>
      <c r="G471" s="5"/>
      <c r="H471" s="5"/>
    </row>
    <row r="472" s="1" customFormat="1" ht="27" customHeight="1" spans="1:8">
      <c r="A472" s="3"/>
      <c r="B472" s="4"/>
      <c r="C472" s="5"/>
      <c r="D472" s="5"/>
      <c r="E472" s="5"/>
      <c r="F472" s="5"/>
      <c r="G472" s="5"/>
      <c r="H472" s="5"/>
    </row>
    <row r="473" s="1" customFormat="1" ht="27" customHeight="1" spans="1:8">
      <c r="A473" s="3"/>
      <c r="B473" s="4"/>
      <c r="C473" s="5"/>
      <c r="D473" s="5"/>
      <c r="E473" s="5"/>
      <c r="F473" s="5"/>
      <c r="G473" s="5"/>
      <c r="H473" s="5"/>
    </row>
    <row r="474" s="1" customFormat="1" ht="27" customHeight="1" spans="1:8">
      <c r="A474" s="3"/>
      <c r="B474" s="4"/>
      <c r="C474" s="5"/>
      <c r="D474" s="5"/>
      <c r="E474" s="5"/>
      <c r="F474" s="5"/>
      <c r="G474" s="5"/>
      <c r="H474" s="5"/>
    </row>
    <row r="475" s="1" customFormat="1" ht="27" customHeight="1" spans="1:8">
      <c r="A475" s="3"/>
      <c r="B475" s="4"/>
      <c r="C475" s="5"/>
      <c r="D475" s="5"/>
      <c r="E475" s="5"/>
      <c r="F475" s="5"/>
      <c r="G475" s="5"/>
      <c r="H475" s="5"/>
    </row>
  </sheetData>
  <autoFilter ref="A4:H446">
    <extLst/>
  </autoFilter>
  <mergeCells count="2">
    <mergeCell ref="A2:H2"/>
    <mergeCell ref="A3:H3"/>
  </mergeCells>
  <pageMargins left="0.432638888888889" right="0.393055555555556" top="0.393055555555556" bottom="0.393055555555556" header="0" footer="0.0784722222222222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</dc:creator>
  <cp:lastModifiedBy>小吨</cp:lastModifiedBy>
  <dcterms:created xsi:type="dcterms:W3CDTF">2022-05-06T03:49:00Z</dcterms:created>
  <dcterms:modified xsi:type="dcterms:W3CDTF">2022-05-25T01:58:04Z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08D0B49BE068409EB62B914E57C2BF6F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